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showInkAnnotation="0" updateLinks="never"/>
  <xr:revisionPtr revIDLastSave="0" documentId="8_{AD222C2C-7204-4566-94C1-AA2291F5572A}" xr6:coauthVersionLast="47" xr6:coauthVersionMax="47" xr10:uidLastSave="{00000000-0000-0000-0000-000000000000}"/>
  <bookViews>
    <workbookView xWindow="2055" yWindow="1230" windowWidth="19560" windowHeight="10980" firstSheet="1" activeTab="2" xr2:uid="{00000000-000D-0000-FFFF-FFFF00000000}"/>
  </bookViews>
  <sheets>
    <sheet name="申請前確認書" sheetId="43" r:id="rId1"/>
    <sheet name="申請書表紙" sheetId="1" r:id="rId2"/>
    <sheet name="１" sheetId="31" r:id="rId3"/>
    <sheet name="2" sheetId="38" r:id="rId4"/>
    <sheet name="3" sheetId="30" r:id="rId5"/>
    <sheet name="4" sheetId="11" r:id="rId6"/>
    <sheet name="5" sheetId="12" r:id="rId7"/>
    <sheet name="6" sheetId="9" r:id="rId8"/>
    <sheet name="7" sheetId="39" r:id="rId9"/>
    <sheet name="8" sheetId="10" r:id="rId10"/>
    <sheet name="9" sheetId="29" r:id="rId11"/>
    <sheet name="10" sheetId="4" r:id="rId12"/>
    <sheet name="11" sheetId="32" r:id="rId13"/>
    <sheet name="12" sheetId="5" r:id="rId14"/>
    <sheet name="13" sheetId="27" r:id="rId15"/>
    <sheet name="14" sheetId="7" r:id="rId16"/>
    <sheet name="15" sheetId="33" r:id="rId17"/>
    <sheet name="リスト" sheetId="28" state="hidden" r:id="rId18"/>
    <sheet name="データ処理用" sheetId="37" state="hidden" r:id="rId19"/>
    <sheet name="産業分類" sheetId="42" state="hidden" r:id="rId20"/>
  </sheets>
  <externalReferences>
    <externalReference r:id="rId21"/>
    <externalReference r:id="rId22"/>
    <externalReference r:id="rId23"/>
    <externalReference r:id="rId24"/>
    <externalReference r:id="rId25"/>
  </externalReferences>
  <definedNames>
    <definedName name="_9．資金支出明細" localSheetId="2">#REF!</definedName>
    <definedName name="_9．資金支出明細" localSheetId="12">#REF!</definedName>
    <definedName name="_9．資金支出明細" localSheetId="14">#REF!</definedName>
    <definedName name="_9．資金支出明細" localSheetId="16">#REF!</definedName>
    <definedName name="_9．資金支出明細" localSheetId="3">#REF!</definedName>
    <definedName name="_9．資金支出明細" localSheetId="4">#REF!</definedName>
    <definedName name="_9．資金支出明細" localSheetId="10">#REF!</definedName>
    <definedName name="_9．資金支出明細" localSheetId="0">#REF!</definedName>
    <definedName name="_9．資金支出明細">#REF!</definedName>
    <definedName name="_xlnm._FilterDatabase" localSheetId="19" hidden="1">産業分類!$A$9:$L$765</definedName>
    <definedName name="code" localSheetId="0">#REF!</definedName>
    <definedName name="code">#REF!</definedName>
    <definedName name="ja" localSheetId="2">#REF!</definedName>
    <definedName name="ja" localSheetId="12">#REF!</definedName>
    <definedName name="ja" localSheetId="14">#REF!</definedName>
    <definedName name="ja" localSheetId="16">#REF!</definedName>
    <definedName name="ja" localSheetId="3">#REF!</definedName>
    <definedName name="ja" localSheetId="4">#REF!</definedName>
    <definedName name="ja" localSheetId="10">#REF!</definedName>
    <definedName name="ja" localSheetId="0">#REF!</definedName>
    <definedName name="ja">#REF!</definedName>
    <definedName name="kaidai" localSheetId="2">#REF!</definedName>
    <definedName name="kaidai" localSheetId="12">#REF!</definedName>
    <definedName name="kaidai" localSheetId="14">#REF!</definedName>
    <definedName name="kaidai" localSheetId="16">#REF!</definedName>
    <definedName name="kaidai" localSheetId="3">#REF!</definedName>
    <definedName name="kaidai" localSheetId="4">#REF!</definedName>
    <definedName name="kaidai" localSheetId="10">#REF!</definedName>
    <definedName name="kaidai" localSheetId="0">#REF!</definedName>
    <definedName name="kaidai">#REF!</definedName>
    <definedName name="koukoku" localSheetId="2">#REF!</definedName>
    <definedName name="koukoku" localSheetId="12">#REF!</definedName>
    <definedName name="koukoku" localSheetId="14">#REF!</definedName>
    <definedName name="koukoku" localSheetId="16">#REF!</definedName>
    <definedName name="koukoku" localSheetId="3">#REF!</definedName>
    <definedName name="koukoku" localSheetId="4">#REF!</definedName>
    <definedName name="koukoku" localSheetId="10">#REF!</definedName>
    <definedName name="koukoku" localSheetId="0">#REF!</definedName>
    <definedName name="koukoku">#REF!</definedName>
    <definedName name="minpay">[1]プルダウンリスト!$B$4:$E$50</definedName>
    <definedName name="_xlnm.Print_Area" localSheetId="2">'１'!$A$1:$AL$38</definedName>
    <definedName name="_xlnm.Print_Area" localSheetId="11">'10'!$A$1:$J$38</definedName>
    <definedName name="_xlnm.Print_Area" localSheetId="12">'11'!$A$1:$L$37</definedName>
    <definedName name="_xlnm.Print_Area" localSheetId="13">'12'!$A$1:$L$37</definedName>
    <definedName name="_xlnm.Print_Area" localSheetId="14">'13'!$A$1:$L$37</definedName>
    <definedName name="_xlnm.Print_Area" localSheetId="15">'14'!$A$1:$L$37</definedName>
    <definedName name="_xlnm.Print_Area" localSheetId="16">'15'!$A$1:$L$37</definedName>
    <definedName name="_xlnm.Print_Area" localSheetId="3">'2'!$A$1:$AJ$16</definedName>
    <definedName name="_xlnm.Print_Area" localSheetId="4">'3'!$A$3:$AJ$17</definedName>
    <definedName name="_xlnm.Print_Area" localSheetId="5">'4'!$A$1:$AJ$15</definedName>
    <definedName name="_xlnm.Print_Area" localSheetId="6">'5'!$A$1:$AJ$20</definedName>
    <definedName name="_xlnm.Print_Area" localSheetId="7">'6'!$A$1:$AJ$24</definedName>
    <definedName name="_xlnm.Print_Area" localSheetId="8">'7'!$A$1:$F$17</definedName>
    <definedName name="_xlnm.Print_Area" localSheetId="9">'8'!$A$1:$AL$29</definedName>
    <definedName name="_xlnm.Print_Area" localSheetId="10">'9'!$A$1:$AJ$10</definedName>
    <definedName name="_xlnm.Print_Area" localSheetId="19">産業分類!$A$1:$L$766</definedName>
    <definedName name="_xlnm.Print_Area" localSheetId="1">申請書表紙!$A$1:$AL$42</definedName>
    <definedName name="_xlnm.Print_Area" localSheetId="0">申請前確認書!$A$1:$AF$34</definedName>
    <definedName name="_xlnm.Print_Titles" localSheetId="19">産業分類!$7:$9</definedName>
    <definedName name="q" localSheetId="2">#REF!</definedName>
    <definedName name="q" localSheetId="12">#REF!</definedName>
    <definedName name="q" localSheetId="14">#REF!</definedName>
    <definedName name="q" localSheetId="16">#REF!</definedName>
    <definedName name="q" localSheetId="3">#REF!</definedName>
    <definedName name="q" localSheetId="4">#REF!</definedName>
    <definedName name="q" localSheetId="10">#REF!</definedName>
    <definedName name="q" localSheetId="0">#REF!</definedName>
    <definedName name="q">#REF!</definedName>
    <definedName name="Rangai" localSheetId="0">#REF!</definedName>
    <definedName name="Rangai">#REF!</definedName>
    <definedName name="RangaiEng" localSheetId="0">#REF!</definedName>
    <definedName name="RangaiEng">#REF!</definedName>
    <definedName name="S_公務〈他に分類されるものを除く〉" localSheetId="2">'[2]１申請者概要２セミナー３申請状況'!#REF!</definedName>
    <definedName name="S_公務〈他に分類されるものを除く〉" localSheetId="12">'[2]１申請者概要２セミナー３申請状況'!#REF!</definedName>
    <definedName name="S_公務〈他に分類されるものを除く〉" localSheetId="14">'[2]１申請者概要２セミナー３申請状況'!#REF!</definedName>
    <definedName name="S_公務〈他に分類されるものを除く〉" localSheetId="16">'[2]１申請者概要２セミナー３申請状況'!#REF!</definedName>
    <definedName name="S_公務〈他に分類されるものを除く〉" localSheetId="3">'[2]１申請者概要２セミナー３申請状況'!#REF!</definedName>
    <definedName name="S_公務〈他に分類されるものを除く〉" localSheetId="4">'[2]１申請者概要２セミナー３申請状況'!#REF!</definedName>
    <definedName name="S_公務〈他に分類されるものを除く〉" localSheetId="10">'[2]１申請者概要２セミナー３申請状況'!#REF!</definedName>
    <definedName name="S_公務〈他に分類されるものを除く〉" localSheetId="0">'[2]１申請者概要２セミナー３申請状況'!#REF!</definedName>
    <definedName name="S_公務〈他に分類されるものを除く〉">'[2]１申請者概要２セミナー３申請状況'!#REF!</definedName>
    <definedName name="T_分類不能の産業" localSheetId="2">'[2]１申請者概要２セミナー３申請状況'!#REF!</definedName>
    <definedName name="T_分類不能の産業" localSheetId="12">'[2]１申請者概要２セミナー３申請状況'!#REF!</definedName>
    <definedName name="T_分類不能の産業" localSheetId="14">'[2]１申請者概要２セミナー３申請状況'!#REF!</definedName>
    <definedName name="T_分類不能の産業" localSheetId="16">'[2]１申請者概要２セミナー３申請状況'!#REF!</definedName>
    <definedName name="T_分類不能の産業" localSheetId="3">'[2]１申請者概要２セミナー３申請状況'!#REF!</definedName>
    <definedName name="T_分類不能の産業" localSheetId="4">'[2]１申請者概要２セミナー３申請状況'!#REF!</definedName>
    <definedName name="T_分類不能の産業" localSheetId="10">'[2]１申請者概要２セミナー３申請状況'!#REF!</definedName>
    <definedName name="T_分類不能の産業" localSheetId="0">'[2]１申請者概要２セミナー３申請状況'!#REF!</definedName>
    <definedName name="T_分類不能の産業">'[2]１申請者概要２セミナー３申請状況'!#REF!</definedName>
    <definedName name="ｚ" localSheetId="2">#REF!</definedName>
    <definedName name="ｚ" localSheetId="12">#REF!</definedName>
    <definedName name="ｚ" localSheetId="14">#REF!</definedName>
    <definedName name="ｚ" localSheetId="16">#REF!</definedName>
    <definedName name="ｚ" localSheetId="3">#REF!</definedName>
    <definedName name="ｚ" localSheetId="4">#REF!</definedName>
    <definedName name="ｚ" localSheetId="10">#REF!</definedName>
    <definedName name="ｚ" localSheetId="0">#REF!</definedName>
    <definedName name="ｚ">#REF!</definedName>
    <definedName name="サービス業" localSheetId="2">#REF!</definedName>
    <definedName name="サービス業" localSheetId="12">#REF!</definedName>
    <definedName name="サービス業" localSheetId="14">#REF!</definedName>
    <definedName name="サービス業" localSheetId="16">#REF!</definedName>
    <definedName name="サービス業" localSheetId="3">#REF!</definedName>
    <definedName name="サービス業" localSheetId="4">#REF!</definedName>
    <definedName name="サービス業" localSheetId="10">#REF!</definedName>
    <definedName name="サービス業" localSheetId="0">#REF!</definedName>
    <definedName name="サービス業">#REF!</definedName>
    <definedName name="サンプル" localSheetId="2">#REF!</definedName>
    <definedName name="サンプル" localSheetId="12">#REF!</definedName>
    <definedName name="サンプル" localSheetId="14">#REF!</definedName>
    <definedName name="サンプル" localSheetId="16">#REF!</definedName>
    <definedName name="サンプル" localSheetId="3">#REF!</definedName>
    <definedName name="サンプル" localSheetId="4">#REF!</definedName>
    <definedName name="サンプル" localSheetId="10">#REF!</definedName>
    <definedName name="サンプル" localSheetId="0">#REF!</definedName>
    <definedName name="サンプル">#REF!</definedName>
    <definedName name="卸売業" localSheetId="2">#REF!</definedName>
    <definedName name="卸売業" localSheetId="12">#REF!</definedName>
    <definedName name="卸売業" localSheetId="14">#REF!</definedName>
    <definedName name="卸売業" localSheetId="16">#REF!</definedName>
    <definedName name="卸売業" localSheetId="3">#REF!</definedName>
    <definedName name="卸売業" localSheetId="4">#REF!</definedName>
    <definedName name="卸売業" localSheetId="10">#REF!</definedName>
    <definedName name="卸売業" localSheetId="0">#REF!</definedName>
    <definedName name="卸売業">#REF!</definedName>
    <definedName name="海外" localSheetId="2">#REF!</definedName>
    <definedName name="海外" localSheetId="12">#REF!</definedName>
    <definedName name="海外" localSheetId="14">#REF!</definedName>
    <definedName name="海外" localSheetId="16">#REF!</definedName>
    <definedName name="海外" localSheetId="3">#REF!</definedName>
    <definedName name="海外" localSheetId="4">#REF!</definedName>
    <definedName name="海外" localSheetId="10">#REF!</definedName>
    <definedName name="海外" localSheetId="0">#REF!</definedName>
    <definedName name="海外">#REF!</definedName>
    <definedName name="種別" localSheetId="2">#REF!</definedName>
    <definedName name="種別" localSheetId="12">#REF!</definedName>
    <definedName name="種別" localSheetId="14">#REF!</definedName>
    <definedName name="種別" localSheetId="16">#REF!</definedName>
    <definedName name="種別" localSheetId="3">#REF!</definedName>
    <definedName name="種別" localSheetId="4">#REF!</definedName>
    <definedName name="種別" localSheetId="10">#REF!</definedName>
    <definedName name="種別" localSheetId="0">#REF!</definedName>
    <definedName name="種別">#REF!</definedName>
    <definedName name="助成事業のフロー・スケジュール" localSheetId="2">#REF!</definedName>
    <definedName name="助成事業のフロー・スケジュール" localSheetId="12">#REF!</definedName>
    <definedName name="助成事業のフロー・スケジュール" localSheetId="14">#REF!</definedName>
    <definedName name="助成事業のフロー・スケジュール" localSheetId="16">#REF!</definedName>
    <definedName name="助成事業のフロー・スケジュール" localSheetId="3">#REF!</definedName>
    <definedName name="助成事業のフロー・スケジュール" localSheetId="4">#REF!</definedName>
    <definedName name="助成事業のフロー・スケジュール" localSheetId="10">#REF!</definedName>
    <definedName name="助成事業のフロー・スケジュール" localSheetId="0">#REF!</definedName>
    <definedName name="助成事業のフロー・スケジュール">#REF!</definedName>
    <definedName name="小売業" localSheetId="2">#REF!</definedName>
    <definedName name="小売業" localSheetId="12">#REF!</definedName>
    <definedName name="小売業" localSheetId="14">#REF!</definedName>
    <definedName name="小売業" localSheetId="16">#REF!</definedName>
    <definedName name="小売業" localSheetId="3">#REF!</definedName>
    <definedName name="小売業" localSheetId="4">#REF!</definedName>
    <definedName name="小売業" localSheetId="10">#REF!</definedName>
    <definedName name="小売業" localSheetId="0">#REF!</definedName>
    <definedName name="小売業">#REF!</definedName>
    <definedName name="製造業その他" localSheetId="2">#REF!</definedName>
    <definedName name="製造業その他" localSheetId="12">#REF!</definedName>
    <definedName name="製造業その他" localSheetId="14">#REF!</definedName>
    <definedName name="製造業その他" localSheetId="16">#REF!</definedName>
    <definedName name="製造業その他" localSheetId="3">#REF!</definedName>
    <definedName name="製造業その他" localSheetId="4">#REF!</definedName>
    <definedName name="製造業その他" localSheetId="10">#REF!</definedName>
    <definedName name="製造業その他" localSheetId="0">#REF!</definedName>
    <definedName name="製造業その他">#REF!</definedName>
    <definedName name="大分類">'[2]１申請者概要２セミナー３申請状況'!$AG$5:$AG$22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0" i="4" l="1"/>
  <c r="F14" i="4"/>
  <c r="D14" i="4" s="1"/>
  <c r="F15" i="4"/>
  <c r="D15" i="4" s="1"/>
  <c r="F16" i="4"/>
  <c r="D16" i="4" s="1"/>
  <c r="F17" i="4"/>
  <c r="D17" i="4" s="1"/>
  <c r="F18" i="4"/>
  <c r="D18" i="4" s="1"/>
  <c r="D28" i="4"/>
  <c r="D20" i="4" l="1"/>
  <c r="F20" i="4"/>
  <c r="J36" i="33" l="1"/>
  <c r="J35" i="33"/>
  <c r="J34" i="33"/>
  <c r="J33" i="33"/>
  <c r="J32" i="33"/>
  <c r="J31" i="33"/>
  <c r="J30" i="33"/>
  <c r="J29" i="33"/>
  <c r="J28" i="33"/>
  <c r="J27" i="33"/>
  <c r="J26" i="33"/>
  <c r="J25" i="33"/>
  <c r="J24" i="33"/>
  <c r="J23" i="33"/>
  <c r="J22" i="33"/>
  <c r="J21" i="33"/>
  <c r="J20" i="33"/>
  <c r="J19" i="33"/>
  <c r="J18" i="33"/>
  <c r="J17" i="33"/>
  <c r="J16" i="33"/>
  <c r="J15" i="33"/>
  <c r="J14" i="33"/>
  <c r="J13" i="33"/>
  <c r="J12" i="33"/>
  <c r="J11" i="33"/>
  <c r="J10" i="33"/>
  <c r="J9" i="33"/>
  <c r="J37" i="33" s="1"/>
  <c r="J8" i="33"/>
  <c r="J7" i="33"/>
  <c r="J36" i="7"/>
  <c r="J35" i="7"/>
  <c r="J34" i="7"/>
  <c r="J33" i="7"/>
  <c r="J32" i="7"/>
  <c r="J31" i="7"/>
  <c r="J30" i="7"/>
  <c r="J29" i="7"/>
  <c r="J28" i="7"/>
  <c r="J27" i="7"/>
  <c r="J26" i="7"/>
  <c r="J25" i="7"/>
  <c r="J24" i="7"/>
  <c r="J23" i="7"/>
  <c r="J22" i="7"/>
  <c r="J21" i="7"/>
  <c r="J20" i="7"/>
  <c r="J19" i="7"/>
  <c r="J18" i="7"/>
  <c r="J17" i="7"/>
  <c r="J16" i="7"/>
  <c r="J15" i="7"/>
  <c r="J14" i="7"/>
  <c r="J13" i="7"/>
  <c r="J12" i="7"/>
  <c r="J37" i="7" s="1"/>
  <c r="J11" i="7"/>
  <c r="J10" i="7"/>
  <c r="J9" i="7"/>
  <c r="J8" i="7"/>
  <c r="J7" i="7"/>
  <c r="J36" i="27"/>
  <c r="J35" i="27"/>
  <c r="J34" i="27"/>
  <c r="J33" i="27"/>
  <c r="J32" i="27"/>
  <c r="J31" i="27"/>
  <c r="J30" i="27"/>
  <c r="J29" i="27"/>
  <c r="J28" i="27"/>
  <c r="J27" i="27"/>
  <c r="J26" i="27"/>
  <c r="J25" i="27"/>
  <c r="J24" i="27"/>
  <c r="J23" i="27"/>
  <c r="J22" i="27"/>
  <c r="J21" i="27"/>
  <c r="J20" i="27"/>
  <c r="J19" i="27"/>
  <c r="J18" i="27"/>
  <c r="J17" i="27"/>
  <c r="J16" i="27"/>
  <c r="J15" i="27"/>
  <c r="J14" i="27"/>
  <c r="J13" i="27"/>
  <c r="J37" i="27" s="1"/>
  <c r="J12" i="27"/>
  <c r="J11" i="27"/>
  <c r="J10" i="27"/>
  <c r="J9" i="27"/>
  <c r="J8" i="27"/>
  <c r="J7" i="27"/>
  <c r="J36" i="5"/>
  <c r="J35" i="5"/>
  <c r="J34" i="5"/>
  <c r="J33" i="5"/>
  <c r="J32" i="5"/>
  <c r="J31" i="5"/>
  <c r="J30" i="5"/>
  <c r="J29" i="5"/>
  <c r="J28" i="5"/>
  <c r="J27" i="5"/>
  <c r="J26" i="5"/>
  <c r="J25" i="5"/>
  <c r="J24" i="5"/>
  <c r="J23" i="5"/>
  <c r="J22" i="5"/>
  <c r="J21" i="5"/>
  <c r="J20" i="5"/>
  <c r="J19" i="5"/>
  <c r="J18" i="5"/>
  <c r="J17" i="5"/>
  <c r="J16" i="5"/>
  <c r="J15" i="5"/>
  <c r="J14" i="5"/>
  <c r="J13" i="5"/>
  <c r="J12" i="5"/>
  <c r="J37" i="5" s="1"/>
  <c r="J11" i="5"/>
  <c r="J10" i="5"/>
  <c r="J9" i="5"/>
  <c r="J8" i="5"/>
  <c r="J7" i="5"/>
  <c r="J36" i="32"/>
  <c r="J35" i="32"/>
  <c r="J34" i="32"/>
  <c r="J33" i="32"/>
  <c r="J32" i="32"/>
  <c r="J31" i="32"/>
  <c r="J30" i="32"/>
  <c r="J29" i="32"/>
  <c r="J28" i="32"/>
  <c r="J27" i="32"/>
  <c r="J26" i="32"/>
  <c r="J25" i="32"/>
  <c r="J24" i="32"/>
  <c r="J23" i="32"/>
  <c r="J22" i="32"/>
  <c r="J21" i="32"/>
  <c r="J20" i="32"/>
  <c r="J19" i="32"/>
  <c r="J18" i="32"/>
  <c r="J17" i="32"/>
  <c r="J16" i="32"/>
  <c r="J15" i="32"/>
  <c r="J14" i="32"/>
  <c r="J13" i="32"/>
  <c r="J12" i="32"/>
  <c r="J11" i="32"/>
  <c r="J10" i="32"/>
  <c r="J37" i="32" s="1"/>
  <c r="J9" i="32"/>
  <c r="J8" i="32"/>
  <c r="J7" i="32"/>
  <c r="S14" i="4"/>
  <c r="T14" i="4"/>
  <c r="AG27" i="10"/>
  <c r="AB27" i="10"/>
  <c r="W27" i="10"/>
  <c r="R27" i="10"/>
  <c r="M27" i="10"/>
  <c r="H27" i="10"/>
  <c r="S15" i="4" l="1"/>
  <c r="T16" i="4"/>
  <c r="T18" i="4"/>
  <c r="T17" i="4"/>
  <c r="T15" i="4"/>
  <c r="T20" i="4" l="1"/>
  <c r="R16" i="4" s="1"/>
  <c r="S16" i="4"/>
  <c r="R18" i="4" l="1"/>
  <c r="R15" i="4"/>
  <c r="Q15" i="4" s="1"/>
  <c r="H15" i="4" s="1"/>
  <c r="R14" i="4"/>
  <c r="R17" i="4"/>
  <c r="Q16" i="4"/>
  <c r="H16" i="4" s="1"/>
  <c r="S17" i="4"/>
  <c r="Q17" i="4" l="1"/>
  <c r="H17" i="4" s="1"/>
  <c r="R20" i="4"/>
  <c r="R21" i="4" s="1"/>
  <c r="Q14" i="4" s="1"/>
  <c r="H14" i="4" s="1"/>
  <c r="S18" i="4"/>
  <c r="Q18" i="4" s="1"/>
  <c r="H18" i="4" s="1"/>
  <c r="Q20" i="4" l="1"/>
  <c r="H20" i="4" s="1"/>
  <c r="Z37" i="31"/>
  <c r="AD34" i="31" s="1"/>
  <c r="AD36" i="31"/>
  <c r="AD35" i="31"/>
  <c r="AD37" i="31" l="1"/>
  <c r="AD30" i="31"/>
  <c r="AD31" i="31"/>
  <c r="AD32" i="31"/>
  <c r="AD33" i="31"/>
  <c r="C27" i="1" l="1"/>
  <c r="X32" i="43" l="1"/>
  <c r="X31" i="43"/>
  <c r="X30" i="43"/>
  <c r="J3" i="37" l="1"/>
  <c r="H3" i="37"/>
  <c r="G3" i="37" l="1"/>
  <c r="AQ3" i="37" l="1"/>
  <c r="AK3" i="37"/>
  <c r="AJ3" i="37"/>
  <c r="AI3" i="37"/>
  <c r="AH3" i="37"/>
  <c r="AG3" i="37"/>
  <c r="AF3" i="37"/>
  <c r="AE3" i="37"/>
  <c r="AD3" i="37"/>
  <c r="AC3" i="37"/>
  <c r="AB3" i="37"/>
  <c r="AA3" i="37"/>
  <c r="Z3" i="37"/>
  <c r="Y3" i="37"/>
  <c r="X3" i="37"/>
  <c r="W3" i="37"/>
  <c r="V3" i="37"/>
  <c r="U3" i="37"/>
  <c r="T3" i="37"/>
  <c r="S3" i="37"/>
  <c r="R3" i="37"/>
  <c r="Q3" i="37"/>
  <c r="F3" i="37"/>
  <c r="E3" i="37"/>
  <c r="AT3" i="37" l="1"/>
  <c r="AS3" i="37" l="1"/>
  <c r="AM3" i="37"/>
  <c r="AL3" i="37"/>
  <c r="AW3" i="37"/>
  <c r="AP3" i="37" l="1"/>
  <c r="AU3" i="37" l="1"/>
  <c r="AV3" i="37" l="1"/>
  <c r="AO3" i="37" l="1"/>
  <c r="AX3" i="37"/>
  <c r="AN3" i="37"/>
  <c r="AR3" i="37" l="1"/>
  <c r="AY3" i="37" l="1"/>
  <c r="AZ3" i="37" l="1"/>
  <c r="BA3" i="37" l="1"/>
  <c r="BB3" i="37"/>
  <c r="BC3" i="37"/>
  <c r="BD3" i="37" l="1"/>
</calcChain>
</file>

<file path=xl/sharedStrings.xml><?xml version="1.0" encoding="utf-8"?>
<sst xmlns="http://schemas.openxmlformats.org/spreadsheetml/2006/main" count="4944" uniqueCount="1886">
  <si>
    <t>　公益財団法人　東京都中小企業振興公社</t>
    <rPh sb="17" eb="19">
      <t>コウシャ</t>
    </rPh>
    <phoneticPr fontId="12"/>
  </si>
  <si>
    <t>　　　　　理　　事　　長　　殿</t>
    <phoneticPr fontId="12"/>
  </si>
  <si>
    <t>申請日</t>
    <rPh sb="0" eb="2">
      <t>シンセイ</t>
    </rPh>
    <rPh sb="2" eb="3">
      <t>ビ</t>
    </rPh>
    <phoneticPr fontId="11"/>
  </si>
  <si>
    <t>フリガナ</t>
    <phoneticPr fontId="11"/>
  </si>
  <si>
    <t>本店登記
所在地</t>
    <rPh sb="0" eb="2">
      <t>ホンテン</t>
    </rPh>
    <rPh sb="2" eb="4">
      <t>トウキ</t>
    </rPh>
    <rPh sb="5" eb="8">
      <t>ショザイチ</t>
    </rPh>
    <phoneticPr fontId="11"/>
  </si>
  <si>
    <t>会社名
(商号)</t>
    <rPh sb="0" eb="2">
      <t>カイシャ</t>
    </rPh>
    <rPh sb="2" eb="3">
      <t>メイ</t>
    </rPh>
    <rPh sb="5" eb="7">
      <t>ショウゴウ</t>
    </rPh>
    <phoneticPr fontId="11"/>
  </si>
  <si>
    <t>　※個人事業主の方は納税地を記載してください</t>
    <rPh sb="2" eb="4">
      <t>コジン</t>
    </rPh>
    <rPh sb="4" eb="6">
      <t>ジギョウ</t>
    </rPh>
    <rPh sb="6" eb="7">
      <t>ヌシ</t>
    </rPh>
    <rPh sb="8" eb="9">
      <t>カタ</t>
    </rPh>
    <rPh sb="10" eb="12">
      <t>ノウゼイ</t>
    </rPh>
    <rPh sb="12" eb="13">
      <t>チ</t>
    </rPh>
    <rPh sb="14" eb="16">
      <t>キサイ</t>
    </rPh>
    <phoneticPr fontId="11"/>
  </si>
  <si>
    <t>都内登記
所在地</t>
    <rPh sb="0" eb="2">
      <t>トナイ</t>
    </rPh>
    <rPh sb="2" eb="4">
      <t>トウキ</t>
    </rPh>
    <rPh sb="5" eb="8">
      <t>ショザイチ</t>
    </rPh>
    <phoneticPr fontId="11"/>
  </si>
  <si>
    <t>代表者
役職</t>
    <rPh sb="0" eb="3">
      <t>ダイヒョウシャ</t>
    </rPh>
    <rPh sb="4" eb="6">
      <t>ヤクショク</t>
    </rPh>
    <phoneticPr fontId="11"/>
  </si>
  <si>
    <t>代表者
氏名</t>
    <phoneticPr fontId="11"/>
  </si>
  <si>
    <t>　※本店が都外の場合のみ記載してください</t>
    <rPh sb="2" eb="4">
      <t>ホンテン</t>
    </rPh>
    <rPh sb="5" eb="6">
      <t>ト</t>
    </rPh>
    <rPh sb="6" eb="7">
      <t>ソト</t>
    </rPh>
    <rPh sb="8" eb="10">
      <t>バアイ</t>
    </rPh>
    <rPh sb="12" eb="14">
      <t>キサイ</t>
    </rPh>
    <phoneticPr fontId="11"/>
  </si>
  <si>
    <t>申請者の概要</t>
    <rPh sb="0" eb="2">
      <t>シンセイ</t>
    </rPh>
    <rPh sb="2" eb="3">
      <t>シャ</t>
    </rPh>
    <rPh sb="4" eb="6">
      <t>ガイヨウ</t>
    </rPh>
    <phoneticPr fontId="12"/>
  </si>
  <si>
    <t>ＴＥＬ</t>
  </si>
  <si>
    <t>E－mail</t>
    <phoneticPr fontId="11"/>
  </si>
  <si>
    <t>連絡
担当者</t>
    <rPh sb="0" eb="1">
      <t>レン</t>
    </rPh>
    <rPh sb="1" eb="2">
      <t>カラメル</t>
    </rPh>
    <rPh sb="3" eb="6">
      <t>タントウシャ</t>
    </rPh>
    <phoneticPr fontId="11"/>
  </si>
  <si>
    <t>部署</t>
    <rPh sb="0" eb="1">
      <t>ブ</t>
    </rPh>
    <rPh sb="1" eb="2">
      <t>ショ</t>
    </rPh>
    <phoneticPr fontId="11"/>
  </si>
  <si>
    <t>氏名</t>
    <rPh sb="0" eb="1">
      <t>シ</t>
    </rPh>
    <rPh sb="1" eb="2">
      <t>メイ</t>
    </rPh>
    <phoneticPr fontId="11"/>
  </si>
  <si>
    <t>役職</t>
    <phoneticPr fontId="11"/>
  </si>
  <si>
    <t>業種※</t>
    <rPh sb="0" eb="2">
      <t>ギョウシュ</t>
    </rPh>
    <phoneticPr fontId="11"/>
  </si>
  <si>
    <t>大分類</t>
    <rPh sb="0" eb="3">
      <t>ダイブンルイ</t>
    </rPh>
    <phoneticPr fontId="11"/>
  </si>
  <si>
    <t>中分類
（番号・名称）</t>
    <rPh sb="0" eb="3">
      <t>チュウブンルイ</t>
    </rPh>
    <rPh sb="5" eb="7">
      <t>バンゴウ</t>
    </rPh>
    <rPh sb="8" eb="10">
      <t>メイショウ</t>
    </rPh>
    <phoneticPr fontId="11"/>
  </si>
  <si>
    <t>万円</t>
    <rPh sb="0" eb="1">
      <t>マン</t>
    </rPh>
    <rPh sb="1" eb="2">
      <t>エン</t>
    </rPh>
    <phoneticPr fontId="11"/>
  </si>
  <si>
    <t>従業員数</t>
    <rPh sb="0" eb="3">
      <t>ジュウギョウイン</t>
    </rPh>
    <rPh sb="3" eb="4">
      <t>スウ</t>
    </rPh>
    <phoneticPr fontId="11"/>
  </si>
  <si>
    <t>人</t>
    <rPh sb="0" eb="1">
      <t>ニン</t>
    </rPh>
    <phoneticPr fontId="11"/>
  </si>
  <si>
    <t>事業実施
場所</t>
    <rPh sb="0" eb="2">
      <t>ジギョウ</t>
    </rPh>
    <rPh sb="2" eb="4">
      <t>ジッシ</t>
    </rPh>
    <rPh sb="5" eb="7">
      <t>バショ</t>
    </rPh>
    <phoneticPr fontId="11"/>
  </si>
  <si>
    <t>事業所名</t>
    <rPh sb="0" eb="3">
      <t>ジギョウショ</t>
    </rPh>
    <rPh sb="3" eb="4">
      <t>メイ</t>
    </rPh>
    <phoneticPr fontId="11"/>
  </si>
  <si>
    <t>〒</t>
    <phoneticPr fontId="11"/>
  </si>
  <si>
    <t>他の補助金・助成金申請状況</t>
    <rPh sb="0" eb="1">
      <t>ホカ</t>
    </rPh>
    <rPh sb="2" eb="5">
      <t>ホジョキン</t>
    </rPh>
    <rPh sb="6" eb="9">
      <t>ジョセイキン</t>
    </rPh>
    <rPh sb="9" eb="11">
      <t>シンセイ</t>
    </rPh>
    <rPh sb="11" eb="13">
      <t>ジョウキョウ</t>
    </rPh>
    <phoneticPr fontId="11"/>
  </si>
  <si>
    <t>年度</t>
    <rPh sb="0" eb="2">
      <t>ネンド</t>
    </rPh>
    <phoneticPr fontId="11"/>
  </si>
  <si>
    <t>申請先</t>
    <rPh sb="0" eb="2">
      <t>シンセイ</t>
    </rPh>
    <rPh sb="2" eb="3">
      <t>サキ</t>
    </rPh>
    <phoneticPr fontId="11"/>
  </si>
  <si>
    <t>事業名</t>
    <rPh sb="0" eb="2">
      <t>ジギョウ</t>
    </rPh>
    <rPh sb="2" eb="3">
      <t>メイ</t>
    </rPh>
    <phoneticPr fontId="11"/>
  </si>
  <si>
    <t>助成金額（千円）</t>
    <rPh sb="0" eb="2">
      <t>ジョセイ</t>
    </rPh>
    <rPh sb="2" eb="4">
      <t>キンガク</t>
    </rPh>
    <rPh sb="5" eb="7">
      <t>センエン</t>
    </rPh>
    <phoneticPr fontId="11"/>
  </si>
  <si>
    <t>進捗状況</t>
    <rPh sb="0" eb="2">
      <t>シンチョク</t>
    </rPh>
    <rPh sb="2" eb="4">
      <t>ジョウキョウ</t>
    </rPh>
    <phoneticPr fontId="11"/>
  </si>
  <si>
    <t>※同一事業で複数の助成金の交付を受けることはできません</t>
    <phoneticPr fontId="11"/>
  </si>
  <si>
    <t>【本助成事業に類似した補助金・助成金の例】</t>
    <rPh sb="1" eb="2">
      <t>ジホン</t>
    </rPh>
    <rPh sb="2" eb="4">
      <t>ジョセイ</t>
    </rPh>
    <rPh sb="4" eb="6">
      <t>ジギョウ</t>
    </rPh>
    <rPh sb="7" eb="9">
      <t>ルイジ</t>
    </rPh>
    <rPh sb="11" eb="14">
      <t>ホジョキン</t>
    </rPh>
    <rPh sb="19" eb="20">
      <t>レイ</t>
    </rPh>
    <phoneticPr fontId="11"/>
  </si>
  <si>
    <t>・ものづくり・商業・サービス生産性向上促進補助金（国）</t>
    <rPh sb="7" eb="9">
      <t>ショウギョウ</t>
    </rPh>
    <rPh sb="14" eb="17">
      <t>セイサンセイ</t>
    </rPh>
    <rPh sb="17" eb="19">
      <t>コウジョウ</t>
    </rPh>
    <rPh sb="19" eb="21">
      <t>ソクシン</t>
    </rPh>
    <rPh sb="21" eb="24">
      <t>ホジョキン</t>
    </rPh>
    <phoneticPr fontId="11"/>
  </si>
  <si>
    <t>・IT導入補助金（国）</t>
    <rPh sb="3" eb="5">
      <t>ドウニュウ</t>
    </rPh>
    <rPh sb="5" eb="8">
      <t>ホジョキン</t>
    </rPh>
    <phoneticPr fontId="11"/>
  </si>
  <si>
    <t>Ａ 農業、林業</t>
    <rPh sb="2" eb="4">
      <t>ノウギョウ</t>
    </rPh>
    <rPh sb="5" eb="7">
      <t>リンギョウ</t>
    </rPh>
    <phoneticPr fontId="11"/>
  </si>
  <si>
    <t>01</t>
    <phoneticPr fontId="11"/>
  </si>
  <si>
    <t>Ｂ 漁業</t>
    <rPh sb="2" eb="4">
      <t>ギョギョウ</t>
    </rPh>
    <phoneticPr fontId="11"/>
  </si>
  <si>
    <t>02</t>
    <phoneticPr fontId="11"/>
  </si>
  <si>
    <t>Ｃ 鉱業、採石業、砂利採取業</t>
    <rPh sb="2" eb="4">
      <t>コウギョウ</t>
    </rPh>
    <rPh sb="5" eb="7">
      <t>サイセキ</t>
    </rPh>
    <rPh sb="7" eb="8">
      <t>ギョウ</t>
    </rPh>
    <rPh sb="9" eb="11">
      <t>ジャリ</t>
    </rPh>
    <rPh sb="11" eb="13">
      <t>サイシュ</t>
    </rPh>
    <rPh sb="13" eb="14">
      <t>ギョウ</t>
    </rPh>
    <phoneticPr fontId="11"/>
  </si>
  <si>
    <t>03</t>
  </si>
  <si>
    <t>Ｄ 建設業</t>
    <rPh sb="2" eb="5">
      <t>ケンセツギョウ</t>
    </rPh>
    <phoneticPr fontId="11"/>
  </si>
  <si>
    <t>04</t>
  </si>
  <si>
    <t>Ｅ 製造業</t>
    <rPh sb="2" eb="5">
      <t>セイゾウギョウ</t>
    </rPh>
    <phoneticPr fontId="11"/>
  </si>
  <si>
    <t>05</t>
  </si>
  <si>
    <t>Ｆ 電気・ガス・熱供給・水道業</t>
    <rPh sb="2" eb="4">
      <t>デンキ</t>
    </rPh>
    <rPh sb="8" eb="9">
      <t>ネツ</t>
    </rPh>
    <rPh sb="9" eb="11">
      <t>キョウキュウ</t>
    </rPh>
    <rPh sb="12" eb="15">
      <t>スイドウギョウ</t>
    </rPh>
    <phoneticPr fontId="11"/>
  </si>
  <si>
    <t>06</t>
  </si>
  <si>
    <t>Ｇ 情報通信業</t>
    <rPh sb="2" eb="4">
      <t>ジョウホウ</t>
    </rPh>
    <rPh sb="4" eb="6">
      <t>ツウシン</t>
    </rPh>
    <rPh sb="6" eb="7">
      <t>ギョウ</t>
    </rPh>
    <phoneticPr fontId="11"/>
  </si>
  <si>
    <t>07</t>
  </si>
  <si>
    <t>Ｈ 運輸業、郵便業</t>
    <rPh sb="2" eb="4">
      <t>ウンユ</t>
    </rPh>
    <rPh sb="4" eb="5">
      <t>ギョウ</t>
    </rPh>
    <rPh sb="6" eb="8">
      <t>ユウビン</t>
    </rPh>
    <rPh sb="8" eb="9">
      <t>ギョウ</t>
    </rPh>
    <phoneticPr fontId="11"/>
  </si>
  <si>
    <t>08</t>
  </si>
  <si>
    <t>Ｉ 卸売業、小売業</t>
    <rPh sb="2" eb="5">
      <t>オロシウリギョウ</t>
    </rPh>
    <rPh sb="6" eb="9">
      <t>コウリギョウ</t>
    </rPh>
    <phoneticPr fontId="11"/>
  </si>
  <si>
    <t>09</t>
  </si>
  <si>
    <t>Ｊ 金融業、保険業</t>
    <rPh sb="2" eb="5">
      <t>キンユウギョウ</t>
    </rPh>
    <rPh sb="6" eb="8">
      <t>ホケン</t>
    </rPh>
    <rPh sb="8" eb="9">
      <t>ギョウ</t>
    </rPh>
    <phoneticPr fontId="11"/>
  </si>
  <si>
    <t>10</t>
  </si>
  <si>
    <t>Ｋ 不動産業、物品賃貸業</t>
    <rPh sb="2" eb="5">
      <t>フドウサン</t>
    </rPh>
    <rPh sb="5" eb="6">
      <t>ギョウ</t>
    </rPh>
    <rPh sb="7" eb="9">
      <t>ブッピン</t>
    </rPh>
    <rPh sb="9" eb="12">
      <t>チンタイギョウ</t>
    </rPh>
    <phoneticPr fontId="11"/>
  </si>
  <si>
    <t>11</t>
  </si>
  <si>
    <t>Ｌ 学術研究、専門・技術サービス業</t>
    <rPh sb="2" eb="4">
      <t>ガクジュツ</t>
    </rPh>
    <rPh sb="4" eb="6">
      <t>ケンキュウ</t>
    </rPh>
    <rPh sb="7" eb="9">
      <t>センモン</t>
    </rPh>
    <rPh sb="10" eb="12">
      <t>ギジュツ</t>
    </rPh>
    <rPh sb="16" eb="17">
      <t>ギョウ</t>
    </rPh>
    <phoneticPr fontId="11"/>
  </si>
  <si>
    <t>12</t>
  </si>
  <si>
    <t>Ｍ 宿泊業、飲食サービス業</t>
    <rPh sb="2" eb="4">
      <t>シュクハク</t>
    </rPh>
    <rPh sb="4" eb="5">
      <t>ギョウ</t>
    </rPh>
    <rPh sb="6" eb="8">
      <t>インショク</t>
    </rPh>
    <rPh sb="12" eb="13">
      <t>ギョウ</t>
    </rPh>
    <phoneticPr fontId="11"/>
  </si>
  <si>
    <t>13</t>
  </si>
  <si>
    <t>Ｎ 生活関連サービス業、娯楽業</t>
    <rPh sb="2" eb="4">
      <t>セイカツ</t>
    </rPh>
    <rPh sb="4" eb="6">
      <t>カンレン</t>
    </rPh>
    <rPh sb="10" eb="11">
      <t>ギョウ</t>
    </rPh>
    <rPh sb="12" eb="15">
      <t>ゴラクギョウ</t>
    </rPh>
    <phoneticPr fontId="11"/>
  </si>
  <si>
    <t>14</t>
  </si>
  <si>
    <t>Ｏ 教育、学習支援業</t>
    <rPh sb="2" eb="4">
      <t>キョウイク</t>
    </rPh>
    <rPh sb="5" eb="7">
      <t>ガクシュウ</t>
    </rPh>
    <rPh sb="7" eb="9">
      <t>シエン</t>
    </rPh>
    <rPh sb="9" eb="10">
      <t>ギョウ</t>
    </rPh>
    <phoneticPr fontId="11"/>
  </si>
  <si>
    <t>15</t>
  </si>
  <si>
    <t>Ｐ 医療、福祉</t>
    <rPh sb="2" eb="4">
      <t>イリョウ</t>
    </rPh>
    <rPh sb="5" eb="7">
      <t>フクシ</t>
    </rPh>
    <phoneticPr fontId="11"/>
  </si>
  <si>
    <t>16</t>
  </si>
  <si>
    <t>Ｑ 複合サービス事業</t>
    <rPh sb="2" eb="4">
      <t>フクゴウ</t>
    </rPh>
    <rPh sb="8" eb="10">
      <t>ジギョウ</t>
    </rPh>
    <phoneticPr fontId="11"/>
  </si>
  <si>
    <t>17</t>
  </si>
  <si>
    <t>Ｒ サービス業</t>
    <rPh sb="6" eb="7">
      <t>ギョウ</t>
    </rPh>
    <phoneticPr fontId="11"/>
  </si>
  <si>
    <t>18</t>
  </si>
  <si>
    <t>Ｓ 公務（他に分類されるものを除く）</t>
    <rPh sb="2" eb="4">
      <t>コウム</t>
    </rPh>
    <rPh sb="5" eb="6">
      <t>ホカ</t>
    </rPh>
    <rPh sb="7" eb="9">
      <t>ブンルイ</t>
    </rPh>
    <rPh sb="15" eb="16">
      <t>ノゾ</t>
    </rPh>
    <phoneticPr fontId="11"/>
  </si>
  <si>
    <t>19</t>
  </si>
  <si>
    <t>Ｔ 分類不能の産業</t>
    <rPh sb="2" eb="4">
      <t>ブンルイ</t>
    </rPh>
    <rPh sb="4" eb="6">
      <t>フノウ</t>
    </rPh>
    <rPh sb="7" eb="9">
      <t>サンギョウ</t>
    </rPh>
    <phoneticPr fontId="11"/>
  </si>
  <si>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</si>
  <si>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</si>
  <si>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</si>
  <si>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</si>
  <si>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</si>
  <si>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</si>
  <si>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</si>
  <si>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</si>
  <si>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</si>
  <si>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</si>
  <si>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</si>
  <si>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</si>
  <si>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</si>
  <si>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</si>
  <si>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</si>
  <si>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</si>
  <si>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</si>
  <si>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</si>
  <si>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</si>
  <si>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</si>
  <si>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</si>
  <si>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</si>
  <si>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</si>
  <si>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</si>
  <si>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</si>
  <si>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</si>
  <si>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</si>
  <si>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</si>
  <si>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</si>
  <si>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</si>
  <si>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</si>
  <si>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</si>
  <si>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</si>
  <si>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</si>
  <si>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</si>
  <si>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</si>
  <si>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</si>
  <si>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</si>
  <si>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</si>
  <si>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</si>
  <si>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</si>
  <si>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</si>
  <si>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</si>
  <si>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</si>
  <si>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</si>
  <si>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</si>
  <si>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</si>
  <si>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</si>
  <si>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</si>
  <si>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</si>
  <si>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</si>
  <si>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</si>
  <si>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</si>
  <si>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</si>
  <si>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</si>
  <si>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</si>
  <si>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</si>
  <si>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</si>
  <si>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</si>
  <si>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</si>
  <si>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</si>
  <si>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</si>
  <si>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</si>
  <si>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</si>
  <si>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</si>
  <si>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</si>
  <si>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</si>
  <si>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</si>
  <si>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</si>
  <si>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</si>
  <si>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</si>
  <si>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</si>
  <si>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</si>
  <si>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</si>
  <si>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</si>
  <si>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</si>
  <si>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</si>
  <si>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</si>
  <si>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</si>
  <si>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</si>
  <si>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事業内容</t>
    <phoneticPr fontId="11"/>
  </si>
  <si>
    <t>経費区分</t>
    <rPh sb="0" eb="2">
      <t>ケイヒ</t>
    </rPh>
    <rPh sb="2" eb="4">
      <t>クブン</t>
    </rPh>
    <phoneticPr fontId="11"/>
  </si>
  <si>
    <t>資金計画</t>
    <rPh sb="0" eb="2">
      <t>シキン</t>
    </rPh>
    <rPh sb="2" eb="4">
      <t>ケイカク</t>
    </rPh>
    <phoneticPr fontId="11"/>
  </si>
  <si>
    <t>消費税率</t>
    <rPh sb="0" eb="3">
      <t>ショウヒゼイ</t>
    </rPh>
    <rPh sb="3" eb="4">
      <t>リツ</t>
    </rPh>
    <phoneticPr fontId="11"/>
  </si>
  <si>
    <t>（1）経費区分別内訳</t>
    <phoneticPr fontId="11"/>
  </si>
  <si>
    <t>助成対象経費
（税抜）</t>
    <phoneticPr fontId="11"/>
  </si>
  <si>
    <t>助成金交付申請額
（千円未満端数切捨）</t>
    <rPh sb="0" eb="3">
      <t>ジョセイキン</t>
    </rPh>
    <rPh sb="3" eb="5">
      <t>コウフ</t>
    </rPh>
    <rPh sb="5" eb="7">
      <t>シンセイ</t>
    </rPh>
    <rPh sb="7" eb="8">
      <t>ガク</t>
    </rPh>
    <rPh sb="10" eb="11">
      <t>セン</t>
    </rPh>
    <rPh sb="11" eb="12">
      <t>エン</t>
    </rPh>
    <rPh sb="12" eb="14">
      <t>ミマン</t>
    </rPh>
    <rPh sb="14" eb="16">
      <t>ハスウ</t>
    </rPh>
    <rPh sb="16" eb="18">
      <t>キリス</t>
    </rPh>
    <phoneticPr fontId="11"/>
  </si>
  <si>
    <t>円</t>
    <rPh sb="0" eb="1">
      <t>エン</t>
    </rPh>
    <phoneticPr fontId="11"/>
  </si>
  <si>
    <t>助成対象外経費</t>
    <rPh sb="0" eb="2">
      <t>ジョセイ</t>
    </rPh>
    <rPh sb="2" eb="4">
      <t>タイショウ</t>
    </rPh>
    <rPh sb="4" eb="5">
      <t>ガイ</t>
    </rPh>
    <rPh sb="5" eb="7">
      <t>ケイヒ</t>
    </rPh>
    <phoneticPr fontId="11"/>
  </si>
  <si>
    <t>合計</t>
    <rPh sb="0" eb="2">
      <t>ゴウケイ</t>
    </rPh>
    <phoneticPr fontId="11"/>
  </si>
  <si>
    <t>(2)資金調達内訳</t>
    <phoneticPr fontId="11"/>
  </si>
  <si>
    <t>資金調達金額</t>
    <rPh sb="0" eb="2">
      <t>シキン</t>
    </rPh>
    <rPh sb="2" eb="4">
      <t>チョウタツ</t>
    </rPh>
    <rPh sb="4" eb="6">
      <t>キンガク</t>
    </rPh>
    <phoneticPr fontId="11"/>
  </si>
  <si>
    <t>調達先
（名称等）</t>
    <rPh sb="0" eb="3">
      <t>チョウタツサキ</t>
    </rPh>
    <rPh sb="5" eb="7">
      <t>メイショウ</t>
    </rPh>
    <rPh sb="7" eb="8">
      <t>トウ</t>
    </rPh>
    <phoneticPr fontId="11"/>
  </si>
  <si>
    <t>自己資金</t>
    <rPh sb="0" eb="1">
      <t>ジコ</t>
    </rPh>
    <rPh sb="1" eb="3">
      <t>シキン</t>
    </rPh>
    <phoneticPr fontId="11"/>
  </si>
  <si>
    <t>銀行借入金</t>
    <rPh sb="0" eb="1">
      <t>ギンコウ</t>
    </rPh>
    <rPh sb="2" eb="3">
      <t>キン</t>
    </rPh>
    <phoneticPr fontId="11"/>
  </si>
  <si>
    <t>役員借入金</t>
    <rPh sb="0" eb="1">
      <t>ヤクイン</t>
    </rPh>
    <rPh sb="1" eb="3">
      <t>カリイレ</t>
    </rPh>
    <rPh sb="3" eb="4">
      <t>キン</t>
    </rPh>
    <phoneticPr fontId="11"/>
  </si>
  <si>
    <t>注１</t>
    <phoneticPr fontId="11"/>
  </si>
  <si>
    <t xml:space="preserve">
</t>
    <phoneticPr fontId="11"/>
  </si>
  <si>
    <t>注２</t>
    <phoneticPr fontId="11"/>
  </si>
  <si>
    <t>注３</t>
    <phoneticPr fontId="11"/>
  </si>
  <si>
    <t>注４</t>
    <phoneticPr fontId="11"/>
  </si>
  <si>
    <t>資金調達金額の総額が一致するように記入してください。</t>
    <phoneticPr fontId="11"/>
  </si>
  <si>
    <t>番号</t>
    <rPh sb="0" eb="2">
      <t>バンゴウ</t>
    </rPh>
    <phoneticPr fontId="11"/>
  </si>
  <si>
    <t>製品名
（形式）</t>
    <rPh sb="0" eb="3">
      <t>セイヒンメイ</t>
    </rPh>
    <rPh sb="5" eb="7">
      <t>ケイシキ</t>
    </rPh>
    <phoneticPr fontId="11"/>
  </si>
  <si>
    <t>製造メーカー
（購入先）</t>
    <rPh sb="0" eb="2">
      <t>セイゾウ</t>
    </rPh>
    <rPh sb="8" eb="10">
      <t>コウニュウ</t>
    </rPh>
    <rPh sb="10" eb="11">
      <t>サキ</t>
    </rPh>
    <phoneticPr fontId="11"/>
  </si>
  <si>
    <t>単価
（税抜）</t>
    <rPh sb="0" eb="2">
      <t>タンカ</t>
    </rPh>
    <rPh sb="4" eb="6">
      <t>ゼイヌキ</t>
    </rPh>
    <phoneticPr fontId="11"/>
  </si>
  <si>
    <t>助成対象経費</t>
    <rPh sb="0" eb="2">
      <t>ジョセイ</t>
    </rPh>
    <rPh sb="2" eb="4">
      <t>タイショウ</t>
    </rPh>
    <rPh sb="4" eb="6">
      <t>ケイヒ</t>
    </rPh>
    <phoneticPr fontId="11"/>
  </si>
  <si>
    <t>備考</t>
    <rPh sb="0" eb="2">
      <t>ビコウ</t>
    </rPh>
    <phoneticPr fontId="11"/>
  </si>
  <si>
    <t>課題</t>
    <rPh sb="0" eb="2">
      <t>カダイ</t>
    </rPh>
    <phoneticPr fontId="10"/>
  </si>
  <si>
    <t>開始時期（年月）</t>
    <rPh sb="0" eb="2">
      <t>カイシ</t>
    </rPh>
    <rPh sb="2" eb="4">
      <t>ジキ</t>
    </rPh>
    <rPh sb="5" eb="6">
      <t>ネン</t>
    </rPh>
    <rPh sb="6" eb="7">
      <t>ゲツ</t>
    </rPh>
    <phoneticPr fontId="10"/>
  </si>
  <si>
    <t>他の機種との比較検討をした結果、なぜこのスペックを選定したかを記載してください。</t>
  </si>
  <si>
    <t>実施内容</t>
    <rPh sb="0" eb="2">
      <t>ジッシ</t>
    </rPh>
    <rPh sb="2" eb="4">
      <t>ナイヨウ</t>
    </rPh>
    <phoneticPr fontId="10"/>
  </si>
  <si>
    <t>終了時期（年月）</t>
    <rPh sb="0" eb="4">
      <t>シュウリョウジキ</t>
    </rPh>
    <rPh sb="5" eb="7">
      <t>ネンゲツ</t>
    </rPh>
    <phoneticPr fontId="10"/>
  </si>
  <si>
    <r>
      <t xml:space="preserve">総事業費
</t>
    </r>
    <r>
      <rPr>
        <sz val="8"/>
        <color theme="1"/>
        <rFont val="Meiryo UI"/>
        <family val="3"/>
        <charset val="128"/>
      </rPr>
      <t>（助成事業に要する経費）
（税込）</t>
    </r>
    <phoneticPr fontId="11"/>
  </si>
  <si>
    <t>(1)機能面の妥当性</t>
    <rPh sb="3" eb="6">
      <t>キノウメン</t>
    </rPh>
    <rPh sb="7" eb="10">
      <t>ダトウセイ</t>
    </rPh>
    <phoneticPr fontId="10"/>
  </si>
  <si>
    <t>(2)価格面の妥当性</t>
    <rPh sb="3" eb="6">
      <t>カカクメン</t>
    </rPh>
    <rPh sb="7" eb="10">
      <t>ダトウセイ</t>
    </rPh>
    <phoneticPr fontId="10"/>
  </si>
  <si>
    <t>選定理由</t>
    <rPh sb="0" eb="2">
      <t>センテイ</t>
    </rPh>
    <rPh sb="2" eb="4">
      <t>リユウ</t>
    </rPh>
    <phoneticPr fontId="10"/>
  </si>
  <si>
    <t>（1）経費区分別内訳の総事業費（助成事業に要する経費）の総額と（2）の資金調達内訳の</t>
    <phoneticPr fontId="11"/>
  </si>
  <si>
    <t>記載のとおり、必要書類を添えて、助成金の交付を申請します。</t>
    <phoneticPr fontId="11"/>
  </si>
  <si>
    <t>対象業務</t>
    <rPh sb="0" eb="2">
      <t>タイショウ</t>
    </rPh>
    <rPh sb="2" eb="4">
      <t>ギョウム</t>
    </rPh>
    <phoneticPr fontId="10"/>
  </si>
  <si>
    <t>解決方法</t>
    <rPh sb="0" eb="2">
      <t>カイケツ</t>
    </rPh>
    <rPh sb="2" eb="4">
      <t>ホウホウ</t>
    </rPh>
    <phoneticPr fontId="10"/>
  </si>
  <si>
    <t>比較検討したシステム・ツール</t>
    <rPh sb="0" eb="4">
      <t>ヒカクケントウ</t>
    </rPh>
    <phoneticPr fontId="10"/>
  </si>
  <si>
    <t>①社内体制</t>
    <rPh sb="1" eb="5">
      <t>シャナイタイセイ</t>
    </rPh>
    <phoneticPr fontId="10"/>
  </si>
  <si>
    <t>②社外体制</t>
    <rPh sb="1" eb="3">
      <t>シャガイ</t>
    </rPh>
    <rPh sb="3" eb="5">
      <t>タイセイ</t>
    </rPh>
    <phoneticPr fontId="10"/>
  </si>
  <si>
    <t>システム構築費</t>
    <rPh sb="4" eb="7">
      <t>コウチクヒ</t>
    </rPh>
    <phoneticPr fontId="11"/>
  </si>
  <si>
    <t>ソフトウェア導入費</t>
    <rPh sb="6" eb="9">
      <t>ドウニュウヒ</t>
    </rPh>
    <phoneticPr fontId="11"/>
  </si>
  <si>
    <t>クラウド利用費</t>
    <rPh sb="4" eb="7">
      <t>リヨウヒ</t>
    </rPh>
    <phoneticPr fontId="11"/>
  </si>
  <si>
    <t>シ</t>
    <phoneticPr fontId="11"/>
  </si>
  <si>
    <t>ソ</t>
    <phoneticPr fontId="11"/>
  </si>
  <si>
    <t>ク</t>
    <phoneticPr fontId="11"/>
  </si>
  <si>
    <t>設立年、当社の強み、主な顧客、主要製品・サービス、特徴について記載してください。</t>
    <rPh sb="0" eb="3">
      <t>セツリツネン</t>
    </rPh>
    <rPh sb="4" eb="6">
      <t>トウシャ</t>
    </rPh>
    <rPh sb="7" eb="8">
      <t>ツヨ</t>
    </rPh>
    <rPh sb="15" eb="17">
      <t>シュヨウ</t>
    </rPh>
    <rPh sb="17" eb="19">
      <t>セイヒン</t>
    </rPh>
    <rPh sb="25" eb="27">
      <t>トクチョウ</t>
    </rPh>
    <rPh sb="31" eb="33">
      <t>キサイ</t>
    </rPh>
    <phoneticPr fontId="10"/>
  </si>
  <si>
    <t>申請目的とテーマ（30～40字程度）</t>
    <rPh sb="0" eb="2">
      <t>シンセイ</t>
    </rPh>
    <rPh sb="2" eb="4">
      <t>モクテキ</t>
    </rPh>
    <rPh sb="14" eb="15">
      <t>ジ</t>
    </rPh>
    <rPh sb="15" eb="17">
      <t>テイド</t>
    </rPh>
    <phoneticPr fontId="12"/>
  </si>
  <si>
    <t>単位</t>
    <rPh sb="0" eb="2">
      <t>タンイ</t>
    </rPh>
    <phoneticPr fontId="10"/>
  </si>
  <si>
    <t>会社の
事業概要</t>
    <rPh sb="0" eb="2">
      <t>カイシャ</t>
    </rPh>
    <rPh sb="4" eb="6">
      <t>ジギョウ</t>
    </rPh>
    <rPh sb="6" eb="8">
      <t>ガイヨウ</t>
    </rPh>
    <phoneticPr fontId="11"/>
  </si>
  <si>
    <t>責任者</t>
    <rPh sb="0" eb="3">
      <t>セキニンシャ</t>
    </rPh>
    <phoneticPr fontId="10"/>
  </si>
  <si>
    <t>事業担当</t>
    <rPh sb="0" eb="2">
      <t>ジギョウ</t>
    </rPh>
    <rPh sb="2" eb="4">
      <t>タントウ</t>
    </rPh>
    <phoneticPr fontId="10"/>
  </si>
  <si>
    <t>システム担当</t>
    <rPh sb="4" eb="6">
      <t>タントウ</t>
    </rPh>
    <phoneticPr fontId="10"/>
  </si>
  <si>
    <t>経理担当</t>
    <rPh sb="0" eb="4">
      <t>ケイリタントウ</t>
    </rPh>
    <phoneticPr fontId="10"/>
  </si>
  <si>
    <t>使用期間</t>
    <rPh sb="0" eb="2">
      <t>シヨウ</t>
    </rPh>
    <rPh sb="2" eb="4">
      <t>キカン</t>
    </rPh>
    <phoneticPr fontId="11"/>
  </si>
  <si>
    <t>委託先・製造
メーカー
（購入先）</t>
    <rPh sb="0" eb="3">
      <t>イタクサキ</t>
    </rPh>
    <rPh sb="4" eb="6">
      <t>セイゾウ</t>
    </rPh>
    <rPh sb="13" eb="15">
      <t>コウニュウ</t>
    </rPh>
    <rPh sb="15" eb="16">
      <t>サキ</t>
    </rPh>
    <phoneticPr fontId="11"/>
  </si>
  <si>
    <t>使用期間または回数</t>
    <rPh sb="0" eb="2">
      <t>シヨウ</t>
    </rPh>
    <rPh sb="2" eb="4">
      <t>キカン</t>
    </rPh>
    <rPh sb="7" eb="9">
      <t>カイスウ</t>
    </rPh>
    <phoneticPr fontId="11"/>
  </si>
  <si>
    <t>使用期間、
回数</t>
    <rPh sb="0" eb="2">
      <t>シヨウ</t>
    </rPh>
    <rPh sb="2" eb="4">
      <t>キカン</t>
    </rPh>
    <rPh sb="6" eb="8">
      <t>カイスウ</t>
    </rPh>
    <phoneticPr fontId="11"/>
  </si>
  <si>
    <t>本申請との
経費の重複</t>
    <rPh sb="0" eb="1">
      <t>ホン</t>
    </rPh>
    <rPh sb="1" eb="3">
      <t>シンセイ</t>
    </rPh>
    <rPh sb="6" eb="8">
      <t>ケイヒ</t>
    </rPh>
    <rPh sb="9" eb="11">
      <t>チョウフク</t>
    </rPh>
    <phoneticPr fontId="11"/>
  </si>
  <si>
    <r>
      <rPr>
        <sz val="11"/>
        <rFont val="Meiryo UI"/>
        <family val="3"/>
        <charset val="128"/>
      </rPr>
      <t>直近のものから順に記載してください。</t>
    </r>
    <r>
      <rPr>
        <u/>
        <sz val="11"/>
        <rFont val="Meiryo UI"/>
        <family val="3"/>
        <charset val="128"/>
      </rPr>
      <t>給付金・協力金は含みません。</t>
    </r>
    <rPh sb="0" eb="2">
      <t>チョッキン</t>
    </rPh>
    <rPh sb="7" eb="8">
      <t>ジュン</t>
    </rPh>
    <rPh sb="9" eb="11">
      <t>キサイ</t>
    </rPh>
    <rPh sb="18" eb="21">
      <t>キュウフキン</t>
    </rPh>
    <rPh sb="22" eb="25">
      <t>キョウリョクキン</t>
    </rPh>
    <rPh sb="26" eb="27">
      <t>フク</t>
    </rPh>
    <phoneticPr fontId="11"/>
  </si>
  <si>
    <t>選択してください</t>
    <rPh sb="0" eb="2">
      <t>センタク</t>
    </rPh>
    <phoneticPr fontId="10"/>
  </si>
  <si>
    <t>購入
数量</t>
    <rPh sb="0" eb="2">
      <t>コウニュウ</t>
    </rPh>
    <rPh sb="3" eb="5">
      <t>スウリョウ</t>
    </rPh>
    <phoneticPr fontId="11"/>
  </si>
  <si>
    <t>・テレワーク促進助成金（都）</t>
    <rPh sb="6" eb="8">
      <t>ソクシン</t>
    </rPh>
    <rPh sb="8" eb="11">
      <t>ジョセイキン</t>
    </rPh>
    <rPh sb="12" eb="13">
      <t>ト</t>
    </rPh>
    <phoneticPr fontId="10"/>
  </si>
  <si>
    <r>
      <rPr>
        <sz val="11"/>
        <rFont val="Meiryo UI"/>
        <family val="3"/>
        <charset val="128"/>
      </rPr>
      <t>資本金</t>
    </r>
    <r>
      <rPr>
        <sz val="8"/>
        <rFont val="Meiryo UI"/>
        <family val="3"/>
        <charset val="128"/>
      </rPr>
      <t xml:space="preserve">
（法人のみ）</t>
    </r>
    <rPh sb="0" eb="1">
      <t>シ</t>
    </rPh>
    <rPh sb="1" eb="2">
      <t>ホン</t>
    </rPh>
    <rPh sb="2" eb="3">
      <t>キン</t>
    </rPh>
    <rPh sb="5" eb="7">
      <t>ホウジン</t>
    </rPh>
    <phoneticPr fontId="11"/>
  </si>
  <si>
    <t>実施内容ごとに、開始時期と終了時期を記載してください。</t>
    <rPh sb="0" eb="2">
      <t>ジッシ</t>
    </rPh>
    <rPh sb="2" eb="4">
      <t>ナイヨウ</t>
    </rPh>
    <rPh sb="8" eb="10">
      <t>カイシ</t>
    </rPh>
    <rPh sb="10" eb="12">
      <t>ジキ</t>
    </rPh>
    <rPh sb="13" eb="15">
      <t>シュウリョウ</t>
    </rPh>
    <rPh sb="15" eb="17">
      <t>ジキ</t>
    </rPh>
    <rPh sb="18" eb="20">
      <t>キサイ</t>
    </rPh>
    <phoneticPr fontId="10"/>
  </si>
  <si>
    <t>課題解決のための取り組みを推進するための①社内体制、②社外体制を記載してください。</t>
    <phoneticPr fontId="10"/>
  </si>
  <si>
    <t>※助成対象期間（交付決定日の翌月1日から1年間）に発注、契約、実施、支払い等を実施、</t>
    <rPh sb="1" eb="7">
      <t>ジョセイタイショウキカン</t>
    </rPh>
    <rPh sb="8" eb="10">
      <t>コウフ</t>
    </rPh>
    <rPh sb="10" eb="12">
      <t>ケッテイ</t>
    </rPh>
    <rPh sb="12" eb="13">
      <t>ビ</t>
    </rPh>
    <rPh sb="14" eb="16">
      <t>ヨクゲツ</t>
    </rPh>
    <rPh sb="17" eb="18">
      <t>ニチ</t>
    </rPh>
    <rPh sb="21" eb="22">
      <t>ネン</t>
    </rPh>
    <rPh sb="22" eb="23">
      <t>カン</t>
    </rPh>
    <rPh sb="25" eb="27">
      <t>ハッチュウ</t>
    </rPh>
    <rPh sb="28" eb="30">
      <t>ケイヤク</t>
    </rPh>
    <rPh sb="31" eb="33">
      <t>ジッシ</t>
    </rPh>
    <rPh sb="34" eb="36">
      <t>シハラ</t>
    </rPh>
    <rPh sb="37" eb="38">
      <t>トウ</t>
    </rPh>
    <rPh sb="39" eb="41">
      <t>ジッシ</t>
    </rPh>
    <phoneticPr fontId="10"/>
  </si>
  <si>
    <t>完了した経費のみが対象となりますので、ご注意ください。</t>
    <rPh sb="0" eb="2">
      <t>カンリョウ</t>
    </rPh>
    <rPh sb="4" eb="6">
      <t>ケイヒ</t>
    </rPh>
    <rPh sb="9" eb="11">
      <t>タイショウ</t>
    </rPh>
    <rPh sb="20" eb="22">
      <t>チュウイ</t>
    </rPh>
    <phoneticPr fontId="10"/>
  </si>
  <si>
    <t>（例：当社の〇〇という業務に対応できるXXは上記製品だけだった。/当社の〇〇業務に必要な</t>
    <phoneticPr fontId="10"/>
  </si>
  <si>
    <t>△△という機能を有するのが上記製品だった。）</t>
    <phoneticPr fontId="10"/>
  </si>
  <si>
    <t>※税抜き100万円以上の委託については、2社以上の見積りを取得してください。なお、２社からの</t>
    <phoneticPr fontId="10"/>
  </si>
  <si>
    <t>見積書を入手できない場合は、「見積限定理由書」を提出してください。</t>
    <phoneticPr fontId="10"/>
  </si>
  <si>
    <t>経費区分別購入品明細</t>
    <rPh sb="0" eb="2">
      <t>ケイヒ</t>
    </rPh>
    <rPh sb="2" eb="4">
      <t>クブン</t>
    </rPh>
    <rPh sb="4" eb="5">
      <t>ベツ</t>
    </rPh>
    <rPh sb="5" eb="8">
      <t>コウニュウヒン</t>
    </rPh>
    <rPh sb="8" eb="10">
      <t>メイサイ</t>
    </rPh>
    <phoneticPr fontId="11"/>
  </si>
  <si>
    <t>導入するシステム・ツール等について、価格面からその妥当性について記載してください。</t>
    <rPh sb="12" eb="13">
      <t>トウ</t>
    </rPh>
    <phoneticPr fontId="10"/>
  </si>
  <si>
    <t>①社内体制は、責任者、事業担当、システム担当、経理担当者名を下記に記載してください。</t>
    <rPh sb="1" eb="3">
      <t>シャナイ</t>
    </rPh>
    <rPh sb="3" eb="5">
      <t>タイセイ</t>
    </rPh>
    <phoneticPr fontId="10"/>
  </si>
  <si>
    <t>「助成事業に要する経費」は、本助成事業を行う為に必要な経費です。</t>
    <rPh sb="20" eb="21">
      <t>オコナ</t>
    </rPh>
    <phoneticPr fontId="11"/>
  </si>
  <si>
    <t>「助成対象経費」には、「助成事業に要する経費」から、消費税を除いたものです。</t>
    <rPh sb="30" eb="31">
      <t>ノゾ</t>
    </rPh>
    <phoneticPr fontId="11"/>
  </si>
  <si>
    <t>・躍進的な事業推進のための設備投資支援事業(公社)</t>
    <rPh sb="22" eb="24">
      <t>コウシャ</t>
    </rPh>
    <phoneticPr fontId="11"/>
  </si>
  <si>
    <t>・一時支援金等受給者向けデジタル技術活用支援事業(公社)</t>
    <rPh sb="25" eb="27">
      <t>コウシャ</t>
    </rPh>
    <phoneticPr fontId="10"/>
  </si>
  <si>
    <t>・新事業展開のための設備投資支援事業（公社）</t>
    <rPh sb="19" eb="21">
      <t>コウシャ</t>
    </rPh>
    <phoneticPr fontId="10"/>
  </si>
  <si>
    <t>有</t>
    <rPh sb="0" eb="1">
      <t>アリ</t>
    </rPh>
    <phoneticPr fontId="10"/>
  </si>
  <si>
    <t>無</t>
    <rPh sb="0" eb="1">
      <t>ナ</t>
    </rPh>
    <phoneticPr fontId="10"/>
  </si>
  <si>
    <t>申請中</t>
    <rPh sb="0" eb="3">
      <t>シンセイチュウ</t>
    </rPh>
    <phoneticPr fontId="10"/>
  </si>
  <si>
    <t>実施中</t>
    <rPh sb="0" eb="2">
      <t>ジッシ</t>
    </rPh>
    <rPh sb="2" eb="3">
      <t>チュウ</t>
    </rPh>
    <phoneticPr fontId="10"/>
  </si>
  <si>
    <t>完了</t>
    <rPh sb="0" eb="2">
      <t>カンリョウ</t>
    </rPh>
    <phoneticPr fontId="10"/>
  </si>
  <si>
    <t>○</t>
    <phoneticPr fontId="10"/>
  </si>
  <si>
    <t>取締役名簿(申請日現在)</t>
    <rPh sb="0" eb="3">
      <t>トリシマリヤク</t>
    </rPh>
    <rPh sb="3" eb="5">
      <t>メイボ</t>
    </rPh>
    <rPh sb="6" eb="9">
      <t>シンセイビ</t>
    </rPh>
    <rPh sb="9" eb="11">
      <t>ゲンザイ</t>
    </rPh>
    <phoneticPr fontId="11"/>
  </si>
  <si>
    <t>役員名簿</t>
    <rPh sb="0" eb="2">
      <t>ヤクイン</t>
    </rPh>
    <rPh sb="2" eb="4">
      <t>メイボ</t>
    </rPh>
    <phoneticPr fontId="10"/>
  </si>
  <si>
    <t>現住所</t>
    <rPh sb="0" eb="3">
      <t>ゲンジュウショ</t>
    </rPh>
    <phoneticPr fontId="11"/>
  </si>
  <si>
    <t>役職名</t>
    <rPh sb="0" eb="3">
      <t>ヤクショクメイ</t>
    </rPh>
    <phoneticPr fontId="10"/>
  </si>
  <si>
    <t>株主氏名</t>
    <rPh sb="0" eb="2">
      <t>カブヌシ</t>
    </rPh>
    <rPh sb="2" eb="4">
      <t>シメイ</t>
    </rPh>
    <phoneticPr fontId="10"/>
  </si>
  <si>
    <t>役職</t>
    <rPh sb="0" eb="2">
      <t>ヤクショク</t>
    </rPh>
    <phoneticPr fontId="10"/>
  </si>
  <si>
    <t>持ち株数</t>
    <rPh sb="0" eb="1">
      <t>モ</t>
    </rPh>
    <rPh sb="2" eb="4">
      <t>カブスウ</t>
    </rPh>
    <phoneticPr fontId="10"/>
  </si>
  <si>
    <t>持ち株比率</t>
    <rPh sb="0" eb="1">
      <t>モ</t>
    </rPh>
    <rPh sb="2" eb="5">
      <t>カブヒリツ</t>
    </rPh>
    <phoneticPr fontId="10"/>
  </si>
  <si>
    <t>大企業に該当</t>
    <rPh sb="0" eb="3">
      <t>ダイキギョウ</t>
    </rPh>
    <rPh sb="4" eb="6">
      <t>ガイトウ</t>
    </rPh>
    <phoneticPr fontId="10"/>
  </si>
  <si>
    <t>株</t>
    <rPh sb="0" eb="1">
      <t>カブ</t>
    </rPh>
    <phoneticPr fontId="10"/>
  </si>
  <si>
    <t>その他　　　名(70％以上まで書ききれない場合は内訳別紙を提出下さい)</t>
    <rPh sb="2" eb="3">
      <t>タ</t>
    </rPh>
    <rPh sb="6" eb="7">
      <t>メイ</t>
    </rPh>
    <rPh sb="11" eb="13">
      <t>イジョウ</t>
    </rPh>
    <rPh sb="15" eb="16">
      <t>カ</t>
    </rPh>
    <rPh sb="21" eb="23">
      <t>バアイ</t>
    </rPh>
    <rPh sb="24" eb="26">
      <t>ウチワケ</t>
    </rPh>
    <rPh sb="26" eb="28">
      <t>ベッシ</t>
    </rPh>
    <rPh sb="29" eb="31">
      <t>テイシュツ</t>
    </rPh>
    <rPh sb="31" eb="32">
      <t>クダ</t>
    </rPh>
    <phoneticPr fontId="10"/>
  </si>
  <si>
    <t>合計</t>
    <rPh sb="0" eb="2">
      <t>ゴウケイ</t>
    </rPh>
    <phoneticPr fontId="10"/>
  </si>
  <si>
    <t>別紙（記載が収まらない場合は記載して下さい)</t>
    <rPh sb="0" eb="2">
      <t>ベッシ</t>
    </rPh>
    <rPh sb="3" eb="5">
      <t>キサイ</t>
    </rPh>
    <rPh sb="6" eb="7">
      <t>オサ</t>
    </rPh>
    <rPh sb="11" eb="13">
      <t>バアイ</t>
    </rPh>
    <rPh sb="14" eb="16">
      <t>キサイ</t>
    </rPh>
    <rPh sb="18" eb="19">
      <t>クダ</t>
    </rPh>
    <phoneticPr fontId="10"/>
  </si>
  <si>
    <t>調達に向けた
進捗状況など</t>
    <rPh sb="0" eb="2">
      <t>チョウタツ</t>
    </rPh>
    <rPh sb="3" eb="4">
      <t>ム</t>
    </rPh>
    <rPh sb="7" eb="9">
      <t>シンチョク</t>
    </rPh>
    <rPh sb="9" eb="11">
      <t>ジョウキョウ</t>
    </rPh>
    <phoneticPr fontId="11"/>
  </si>
  <si>
    <t>機器・ロボット
導入費</t>
    <phoneticPr fontId="10"/>
  </si>
  <si>
    <t>データ分析費</t>
    <phoneticPr fontId="10"/>
  </si>
  <si>
    <t>キ</t>
    <phoneticPr fontId="11"/>
  </si>
  <si>
    <t>デ</t>
    <phoneticPr fontId="11"/>
  </si>
  <si>
    <t>①</t>
    <phoneticPr fontId="11"/>
  </si>
  <si>
    <t>②</t>
    <phoneticPr fontId="11"/>
  </si>
  <si>
    <t>③</t>
    <phoneticPr fontId="11"/>
  </si>
  <si>
    <t>④</t>
    <phoneticPr fontId="11"/>
  </si>
  <si>
    <t>⑤</t>
    <phoneticPr fontId="11"/>
  </si>
  <si>
    <t>⑥</t>
    <phoneticPr fontId="11"/>
  </si>
  <si>
    <t>① 機器・ロボット導入費</t>
    <phoneticPr fontId="11"/>
  </si>
  <si>
    <t>②システム構築費</t>
    <rPh sb="5" eb="8">
      <t>コウチクヒ</t>
    </rPh>
    <phoneticPr fontId="11"/>
  </si>
  <si>
    <t>③ソフトウェア導入費</t>
    <rPh sb="7" eb="10">
      <t>ドウニュウヒ</t>
    </rPh>
    <phoneticPr fontId="11"/>
  </si>
  <si>
    <t>④クラウド利用費</t>
    <rPh sb="5" eb="7">
      <t>リヨウ</t>
    </rPh>
    <rPh sb="7" eb="8">
      <t>ヒ</t>
    </rPh>
    <phoneticPr fontId="11"/>
  </si>
  <si>
    <t>⑤データ分析費</t>
    <phoneticPr fontId="11"/>
  </si>
  <si>
    <t>「助成金交付申請額」とは、「助成対象経費」のうち、助成金の交付を希望する額で「助成対象経費」</t>
    <phoneticPr fontId="11"/>
  </si>
  <si>
    <t>記</t>
    <rPh sb="0" eb="1">
      <t>キ</t>
    </rPh>
    <phoneticPr fontId="12"/>
  </si>
  <si>
    <t>備考(　　　　　　　　　　　　　　　　　　　　　　　　　　　　　　　　　　　　　　　　　　　　　　　　　　　　　　　　　　　　　)</t>
    <rPh sb="0" eb="2">
      <t>ビコウ</t>
    </rPh>
    <phoneticPr fontId="10"/>
  </si>
  <si>
    <t>上記の要件をすべて確認し、承諾しました。</t>
    <rPh sb="0" eb="2">
      <t>ジョウキ</t>
    </rPh>
    <rPh sb="3" eb="5">
      <t>ヨウケン</t>
    </rPh>
    <rPh sb="9" eb="11">
      <t>カクニン</t>
    </rPh>
    <rPh sb="13" eb="15">
      <t>ショウダク</t>
    </rPh>
    <phoneticPr fontId="10"/>
  </si>
  <si>
    <t>はい</t>
    <phoneticPr fontId="10"/>
  </si>
  <si>
    <t>いいえ</t>
    <phoneticPr fontId="11"/>
  </si>
  <si>
    <t>申請前確認書</t>
    <rPh sb="0" eb="2">
      <t>シンセイ</t>
    </rPh>
    <rPh sb="2" eb="3">
      <t>マエ</t>
    </rPh>
    <rPh sb="3" eb="6">
      <t>カクニンショ</t>
    </rPh>
    <phoneticPr fontId="12"/>
  </si>
  <si>
    <t>連絡先
所在地</t>
    <rPh sb="0" eb="1">
      <t>レン</t>
    </rPh>
    <rPh sb="1" eb="2">
      <t>ラク</t>
    </rPh>
    <rPh sb="2" eb="3">
      <t>サキ</t>
    </rPh>
    <rPh sb="4" eb="5">
      <t>ショ</t>
    </rPh>
    <rPh sb="5" eb="6">
      <t>ザイ</t>
    </rPh>
    <rPh sb="6" eb="7">
      <t>チ</t>
    </rPh>
    <phoneticPr fontId="11"/>
  </si>
  <si>
    <r>
      <t>株主名簿(申請日現在)</t>
    </r>
    <r>
      <rPr>
        <b/>
        <sz val="8"/>
        <rFont val="Meiryo UI"/>
        <family val="3"/>
        <charset val="128"/>
      </rPr>
      <t>持ち株比率70％以上となるまで株主名を原則列挙下さい</t>
    </r>
    <rPh sb="0" eb="2">
      <t>カブヌシ</t>
    </rPh>
    <rPh sb="2" eb="4">
      <t>メイボ</t>
    </rPh>
    <rPh sb="5" eb="8">
      <t>シンセイビ</t>
    </rPh>
    <rPh sb="8" eb="10">
      <t>ゲンザイ</t>
    </rPh>
    <rPh sb="11" eb="12">
      <t>モ</t>
    </rPh>
    <rPh sb="13" eb="14">
      <t>カブ</t>
    </rPh>
    <rPh sb="14" eb="16">
      <t>ヒリツ</t>
    </rPh>
    <rPh sb="19" eb="21">
      <t>イジョウ</t>
    </rPh>
    <rPh sb="26" eb="29">
      <t>カブヌシメイ</t>
    </rPh>
    <rPh sb="30" eb="32">
      <t>ゲンソク</t>
    </rPh>
    <rPh sb="32" eb="34">
      <t>レッキョ</t>
    </rPh>
    <rPh sb="34" eb="35">
      <t>クダ</t>
    </rPh>
    <phoneticPr fontId="11"/>
  </si>
  <si>
    <t>に助成率を乗じた金額（千円未満切捨）で、かつ助成限度額以内となります。</t>
    <phoneticPr fontId="11"/>
  </si>
  <si>
    <t>※業種の分類は、募集要項「日本標準産業分類表」を参照してください</t>
    <rPh sb="1" eb="3">
      <t>ギョウシュ</t>
    </rPh>
    <rPh sb="4" eb="6">
      <t>ブンルイ</t>
    </rPh>
    <rPh sb="13" eb="15">
      <t>ニホン</t>
    </rPh>
    <rPh sb="15" eb="17">
      <t>ヒョウジュン</t>
    </rPh>
    <rPh sb="17" eb="19">
      <t>サンギョウ</t>
    </rPh>
    <rPh sb="19" eb="21">
      <t>ブンルイ</t>
    </rPh>
    <rPh sb="21" eb="22">
      <t>ヒョウ</t>
    </rPh>
    <phoneticPr fontId="11"/>
  </si>
  <si>
    <t>TEL</t>
    <phoneticPr fontId="10"/>
  </si>
  <si>
    <t>E-mail</t>
    <phoneticPr fontId="10"/>
  </si>
  <si>
    <t>　※体制図等を用いる場合は別紙に記載してください。</t>
    <phoneticPr fontId="10"/>
  </si>
  <si>
    <t>　※企業変革に向けたDX推進支援に同席する社長または経営幹部を含んだ体制であることが必要です。</t>
    <rPh sb="2" eb="6">
      <t>キギョウヘンカク</t>
    </rPh>
    <rPh sb="7" eb="8">
      <t>ム</t>
    </rPh>
    <rPh sb="12" eb="14">
      <t>スイシン</t>
    </rPh>
    <rPh sb="14" eb="16">
      <t>シエン</t>
    </rPh>
    <rPh sb="17" eb="19">
      <t>ドウセキ</t>
    </rPh>
    <rPh sb="21" eb="23">
      <t>シャチョウ</t>
    </rPh>
    <rPh sb="26" eb="28">
      <t>ケイエイ</t>
    </rPh>
    <rPh sb="28" eb="30">
      <t>カンブ</t>
    </rPh>
    <rPh sb="31" eb="32">
      <t>フク</t>
    </rPh>
    <rPh sb="34" eb="36">
      <t>タイセイ</t>
    </rPh>
    <rPh sb="42" eb="44">
      <t>ヒツヨウ</t>
    </rPh>
    <phoneticPr fontId="10"/>
  </si>
  <si>
    <t>現在導入済みのデジタルツール・システム等</t>
    <rPh sb="0" eb="2">
      <t>ゲンザイ</t>
    </rPh>
    <rPh sb="2" eb="5">
      <t>ドウニュウズ</t>
    </rPh>
    <rPh sb="19" eb="20">
      <t>ナド</t>
    </rPh>
    <phoneticPr fontId="10"/>
  </si>
  <si>
    <t>システム・ツール等を用いて、どのように課題を解決するのかを記載してください。</t>
    <rPh sb="8" eb="9">
      <t>ナド</t>
    </rPh>
    <rPh sb="10" eb="11">
      <t>モチ</t>
    </rPh>
    <rPh sb="19" eb="21">
      <t>カダイ</t>
    </rPh>
    <rPh sb="22" eb="24">
      <t>カイケツ</t>
    </rPh>
    <rPh sb="29" eb="31">
      <t>キサイ</t>
    </rPh>
    <phoneticPr fontId="10"/>
  </si>
  <si>
    <t>ビジョン</t>
    <phoneticPr fontId="10"/>
  </si>
  <si>
    <t>ビジョン実現の必要性</t>
    <rPh sb="4" eb="6">
      <t>ジツゲン</t>
    </rPh>
    <rPh sb="7" eb="10">
      <t>ヒツヨウセイ</t>
    </rPh>
    <phoneticPr fontId="10"/>
  </si>
  <si>
    <t>ビジョン実現に向けた戦略への落とし込み</t>
    <rPh sb="4" eb="6">
      <t>ジツゲン</t>
    </rPh>
    <rPh sb="7" eb="8">
      <t>ム</t>
    </rPh>
    <rPh sb="10" eb="12">
      <t>センリャク</t>
    </rPh>
    <rPh sb="14" eb="15">
      <t>オ</t>
    </rPh>
    <rPh sb="17" eb="18">
      <t>コ</t>
    </rPh>
    <phoneticPr fontId="10"/>
  </si>
  <si>
    <t>経営指標（KPI・KGI）</t>
    <rPh sb="0" eb="2">
      <t>ケイエイ</t>
    </rPh>
    <rPh sb="2" eb="4">
      <t>シヒョウ</t>
    </rPh>
    <phoneticPr fontId="10"/>
  </si>
  <si>
    <t>人材育成</t>
    <rPh sb="0" eb="2">
      <t>ジンザイ</t>
    </rPh>
    <rPh sb="2" eb="4">
      <t>イクセイ</t>
    </rPh>
    <phoneticPr fontId="10"/>
  </si>
  <si>
    <t>(２)DX推進の取組に関する全体構想図</t>
    <rPh sb="5" eb="7">
      <t>スイシン</t>
    </rPh>
    <rPh sb="8" eb="10">
      <t>トリクミ</t>
    </rPh>
    <rPh sb="11" eb="12">
      <t>カン</t>
    </rPh>
    <rPh sb="14" eb="16">
      <t>ゼンタイ</t>
    </rPh>
    <rPh sb="16" eb="18">
      <t>コウソウ</t>
    </rPh>
    <rPh sb="18" eb="19">
      <t>ズ</t>
    </rPh>
    <phoneticPr fontId="10"/>
  </si>
  <si>
    <t>製品（どのような商品・サービスを提供するか）</t>
    <rPh sb="0" eb="2">
      <t>セイヒン</t>
    </rPh>
    <rPh sb="8" eb="10">
      <t>ショウヒン</t>
    </rPh>
    <rPh sb="16" eb="18">
      <t>テイキョウ</t>
    </rPh>
    <phoneticPr fontId="10"/>
  </si>
  <si>
    <t>価格（商品・サービスの販売価格をいくらにするか）</t>
    <rPh sb="0" eb="2">
      <t>カカク</t>
    </rPh>
    <rPh sb="3" eb="5">
      <t>ショウヒン</t>
    </rPh>
    <rPh sb="11" eb="13">
      <t>ハンバイ</t>
    </rPh>
    <rPh sb="13" eb="15">
      <t>カカク</t>
    </rPh>
    <phoneticPr fontId="10"/>
  </si>
  <si>
    <t>流通（どのように届けるか）</t>
    <rPh sb="0" eb="2">
      <t>リュウツウ</t>
    </rPh>
    <rPh sb="8" eb="9">
      <t>トド</t>
    </rPh>
    <phoneticPr fontId="10"/>
  </si>
  <si>
    <t>コミュニケーション（どのように知ってもらうか）</t>
    <rPh sb="15" eb="16">
      <t>シ</t>
    </rPh>
    <phoneticPr fontId="10"/>
  </si>
  <si>
    <t>（３）現状の業務フローとシステム等の導入後の業務フロー</t>
    <phoneticPr fontId="10"/>
  </si>
  <si>
    <t>(5)スケジュール</t>
    <phoneticPr fontId="10"/>
  </si>
  <si>
    <t>(6)実施体制</t>
    <rPh sb="3" eb="5">
      <t>ジッシ</t>
    </rPh>
    <rPh sb="5" eb="7">
      <t>タイセイ</t>
    </rPh>
    <phoneticPr fontId="10"/>
  </si>
  <si>
    <t>4-1　当社の事業概要</t>
    <rPh sb="4" eb="6">
      <t>トウシャ</t>
    </rPh>
    <rPh sb="7" eb="9">
      <t>ジギョウ</t>
    </rPh>
    <rPh sb="9" eb="11">
      <t>ガイヨウ</t>
    </rPh>
    <phoneticPr fontId="10"/>
  </si>
  <si>
    <t>4-2　DX戦略</t>
    <rPh sb="6" eb="8">
      <t>センリャク</t>
    </rPh>
    <phoneticPr fontId="10"/>
  </si>
  <si>
    <t>4-4　課題解決のための取り組み</t>
    <rPh sb="4" eb="6">
      <t>カダイ</t>
    </rPh>
    <rPh sb="6" eb="8">
      <t>カイケツ</t>
    </rPh>
    <rPh sb="12" eb="13">
      <t>ト</t>
    </rPh>
    <rPh sb="14" eb="15">
      <t>ク</t>
    </rPh>
    <phoneticPr fontId="10"/>
  </si>
  <si>
    <t>4-4　課題解決のための取り組み</t>
    <phoneticPr fontId="10"/>
  </si>
  <si>
    <t>(7)　法令上必要な許認可・届出等</t>
    <rPh sb="4" eb="7">
      <t>ホウレイジョウ</t>
    </rPh>
    <rPh sb="7" eb="9">
      <t>ヒツヨウ</t>
    </rPh>
    <rPh sb="10" eb="13">
      <t>キョニンカ</t>
    </rPh>
    <rPh sb="14" eb="15">
      <t>トド</t>
    </rPh>
    <rPh sb="15" eb="16">
      <t>デ</t>
    </rPh>
    <rPh sb="16" eb="17">
      <t>ナド</t>
    </rPh>
    <phoneticPr fontId="10"/>
  </si>
  <si>
    <t>法令上必要な許認可・
届出等の有無</t>
    <rPh sb="0" eb="3">
      <t>ホウレイジョウ</t>
    </rPh>
    <rPh sb="3" eb="5">
      <t>ヒツヨウ</t>
    </rPh>
    <rPh sb="6" eb="9">
      <t>キョニンカ</t>
    </rPh>
    <rPh sb="11" eb="12">
      <t>トドケ</t>
    </rPh>
    <rPh sb="12" eb="13">
      <t>デ</t>
    </rPh>
    <rPh sb="13" eb="14">
      <t>ナド</t>
    </rPh>
    <rPh sb="15" eb="17">
      <t>ウム</t>
    </rPh>
    <phoneticPr fontId="10"/>
  </si>
  <si>
    <t>既に取得している許認可・
届出等の申請／取得時期</t>
    <rPh sb="0" eb="1">
      <t>スデ</t>
    </rPh>
    <rPh sb="2" eb="4">
      <t>シュトク</t>
    </rPh>
    <rPh sb="8" eb="11">
      <t>キョニンカ</t>
    </rPh>
    <rPh sb="13" eb="14">
      <t>トド</t>
    </rPh>
    <rPh sb="14" eb="15">
      <t>デ</t>
    </rPh>
    <rPh sb="15" eb="16">
      <t>ナド</t>
    </rPh>
    <rPh sb="17" eb="19">
      <t>シンセイ</t>
    </rPh>
    <rPh sb="20" eb="22">
      <t>シュトク</t>
    </rPh>
    <rPh sb="22" eb="24">
      <t>ジキ</t>
    </rPh>
    <phoneticPr fontId="10"/>
  </si>
  <si>
    <t>今後取得する許認可・
届出等の申請／取得時期</t>
    <rPh sb="0" eb="2">
      <t>コンゴ</t>
    </rPh>
    <rPh sb="2" eb="4">
      <t>シュトク</t>
    </rPh>
    <rPh sb="6" eb="9">
      <t>キョニンカ</t>
    </rPh>
    <rPh sb="11" eb="13">
      <t>トドケデ</t>
    </rPh>
    <rPh sb="13" eb="14">
      <t>ナド</t>
    </rPh>
    <rPh sb="15" eb="17">
      <t>シンセイ</t>
    </rPh>
    <rPh sb="18" eb="22">
      <t>シュトクジキ</t>
    </rPh>
    <phoneticPr fontId="10"/>
  </si>
  <si>
    <t>　法令上必要な許認可・届出の有無について記載してください。</t>
    <rPh sb="1" eb="4">
      <t>ホウレイジョウ</t>
    </rPh>
    <rPh sb="4" eb="6">
      <t>ヒツヨウ</t>
    </rPh>
    <rPh sb="7" eb="10">
      <t>キョニンカ</t>
    </rPh>
    <rPh sb="11" eb="12">
      <t>トド</t>
    </rPh>
    <rPh sb="12" eb="13">
      <t>デ</t>
    </rPh>
    <rPh sb="14" eb="16">
      <t>ウム</t>
    </rPh>
    <rPh sb="20" eb="22">
      <t>キサイ</t>
    </rPh>
    <phoneticPr fontId="10"/>
  </si>
  <si>
    <t>　既に取得している場合は、許認可証等のコピーを添付してください。</t>
    <rPh sb="1" eb="2">
      <t>スデ</t>
    </rPh>
    <rPh sb="3" eb="5">
      <t>シュトク</t>
    </rPh>
    <rPh sb="9" eb="11">
      <t>バアイ</t>
    </rPh>
    <rPh sb="13" eb="17">
      <t>キョニンカショウ</t>
    </rPh>
    <rPh sb="17" eb="18">
      <t>ナド</t>
    </rPh>
    <rPh sb="23" eb="25">
      <t>テンプ</t>
    </rPh>
    <phoneticPr fontId="10"/>
  </si>
  <si>
    <t>許認可が不要であることを確認した内容、日時、部署</t>
    <rPh sb="0" eb="3">
      <t>キョニンカ</t>
    </rPh>
    <rPh sb="4" eb="6">
      <t>フヨウ</t>
    </rPh>
    <rPh sb="12" eb="14">
      <t>カクニン</t>
    </rPh>
    <rPh sb="16" eb="18">
      <t>ナイヨウ</t>
    </rPh>
    <rPh sb="19" eb="21">
      <t>ニチジ</t>
    </rPh>
    <rPh sb="22" eb="24">
      <t>ブショ</t>
    </rPh>
    <phoneticPr fontId="10"/>
  </si>
  <si>
    <t>　取り組みにより、どのような効果があるか定量的な効果を具体的に記載してください。</t>
    <rPh sb="1" eb="2">
      <t>ト</t>
    </rPh>
    <rPh sb="3" eb="4">
      <t>ク</t>
    </rPh>
    <rPh sb="14" eb="16">
      <t>コウカ</t>
    </rPh>
    <rPh sb="20" eb="23">
      <t>テイリョウテキ</t>
    </rPh>
    <rPh sb="24" eb="26">
      <t>コウカ</t>
    </rPh>
    <rPh sb="27" eb="30">
      <t>グタイテキ</t>
    </rPh>
    <rPh sb="31" eb="33">
      <t>キサイ</t>
    </rPh>
    <phoneticPr fontId="10"/>
  </si>
  <si>
    <t>（新たに、開発済みの製品・技術・サービス等の事業展開を行う申請の場合は、市場性の観点から下記を記載してください）</t>
    <rPh sb="1" eb="2">
      <t>アラ</t>
    </rPh>
    <rPh sb="5" eb="7">
      <t>カイハツ</t>
    </rPh>
    <rPh sb="7" eb="8">
      <t>ズ</t>
    </rPh>
    <rPh sb="10" eb="12">
      <t>セイヒン</t>
    </rPh>
    <rPh sb="13" eb="15">
      <t>ギジュツ</t>
    </rPh>
    <rPh sb="20" eb="21">
      <t>ナド</t>
    </rPh>
    <rPh sb="22" eb="24">
      <t>ジギョウ</t>
    </rPh>
    <rPh sb="24" eb="26">
      <t>テンカイ</t>
    </rPh>
    <rPh sb="27" eb="28">
      <t>オコナ</t>
    </rPh>
    <rPh sb="29" eb="31">
      <t>シンセイ</t>
    </rPh>
    <rPh sb="32" eb="34">
      <t>バアイ</t>
    </rPh>
    <rPh sb="36" eb="39">
      <t>シジョウセイ</t>
    </rPh>
    <rPh sb="40" eb="42">
      <t>カンテン</t>
    </rPh>
    <rPh sb="44" eb="46">
      <t>カキ</t>
    </rPh>
    <rPh sb="47" eb="49">
      <t>キサイ</t>
    </rPh>
    <phoneticPr fontId="10"/>
  </si>
  <si>
    <t>4－5　導入システム・ツールの妥当性</t>
    <rPh sb="4" eb="6">
      <t>ドウニュウ</t>
    </rPh>
    <rPh sb="15" eb="18">
      <t>ダトウセイ</t>
    </rPh>
    <phoneticPr fontId="10"/>
  </si>
  <si>
    <t>例：DX推進のため、〇〇導入・開発を図り業態転換に取り組む　/　〇〇導入によるXX業務の自動化で生産性向上に取り組む</t>
    <rPh sb="0" eb="1">
      <t>レイ</t>
    </rPh>
    <rPh sb="4" eb="6">
      <t>スイシン</t>
    </rPh>
    <rPh sb="12" eb="14">
      <t>ドウニュウ</t>
    </rPh>
    <rPh sb="15" eb="17">
      <t>カイハツ</t>
    </rPh>
    <rPh sb="18" eb="19">
      <t>ハカ</t>
    </rPh>
    <rPh sb="20" eb="22">
      <t>ギョウタイ</t>
    </rPh>
    <rPh sb="22" eb="24">
      <t>テンカン</t>
    </rPh>
    <rPh sb="25" eb="26">
      <t>ト</t>
    </rPh>
    <rPh sb="27" eb="28">
      <t>ク</t>
    </rPh>
    <rPh sb="34" eb="36">
      <t>ドウニュウ</t>
    </rPh>
    <rPh sb="41" eb="43">
      <t>ギョウム</t>
    </rPh>
    <rPh sb="44" eb="47">
      <t>ジドウカ</t>
    </rPh>
    <rPh sb="48" eb="53">
      <t>セイサンセイコウジョウ</t>
    </rPh>
    <rPh sb="54" eb="55">
      <t>ト</t>
    </rPh>
    <rPh sb="56" eb="57">
      <t>ク</t>
    </rPh>
    <phoneticPr fontId="10"/>
  </si>
  <si>
    <r>
      <t>　</t>
    </r>
    <r>
      <rPr>
        <b/>
        <sz val="11"/>
        <rFont val="Meiryo UI"/>
        <family val="3"/>
        <charset val="128"/>
      </rPr>
      <t>貴社の「</t>
    </r>
    <r>
      <rPr>
        <b/>
        <u/>
        <sz val="11"/>
        <rFont val="Meiryo UI"/>
        <family val="3"/>
        <charset val="128"/>
      </rPr>
      <t>現在</t>
    </r>
    <r>
      <rPr>
        <u/>
        <sz val="11"/>
        <rFont val="Meiryo UI"/>
        <family val="3"/>
        <charset val="128"/>
      </rPr>
      <t>のDX戦略※</t>
    </r>
    <r>
      <rPr>
        <sz val="11"/>
        <rFont val="Meiryo UI"/>
        <family val="3"/>
        <charset val="128"/>
      </rPr>
      <t>」について具体的に記載してください。</t>
    </r>
    <rPh sb="1" eb="3">
      <t>キシャ</t>
    </rPh>
    <rPh sb="5" eb="7">
      <t>ゲンザイ</t>
    </rPh>
    <rPh sb="10" eb="12">
      <t>センリャク</t>
    </rPh>
    <rPh sb="18" eb="20">
      <t>グタイ</t>
    </rPh>
    <rPh sb="20" eb="21">
      <t>テキ</t>
    </rPh>
    <rPh sb="22" eb="24">
      <t>キサイ</t>
    </rPh>
    <phoneticPr fontId="10"/>
  </si>
  <si>
    <r>
      <t>本助成事業に申請する</t>
    </r>
    <r>
      <rPr>
        <b/>
        <sz val="11"/>
        <rFont val="Meiryo UI"/>
        <family val="3"/>
        <charset val="128"/>
      </rPr>
      <t>DX推進の取組</t>
    </r>
    <r>
      <rPr>
        <sz val="11"/>
        <rFont val="Meiryo UI"/>
        <family val="3"/>
        <charset val="128"/>
      </rPr>
      <t>が必要である業務概要とその課題を記載してください。</t>
    </r>
    <rPh sb="0" eb="5">
      <t>ホンジョセイジギョウ</t>
    </rPh>
    <rPh sb="6" eb="8">
      <t>シンセイ</t>
    </rPh>
    <rPh sb="12" eb="14">
      <t>スイシン</t>
    </rPh>
    <rPh sb="15" eb="17">
      <t>トリクミ</t>
    </rPh>
    <rPh sb="18" eb="20">
      <t>ヒツヨウ</t>
    </rPh>
    <rPh sb="23" eb="25">
      <t>ギョウム</t>
    </rPh>
    <rPh sb="25" eb="27">
      <t>ガイヨウ</t>
    </rPh>
    <rPh sb="30" eb="32">
      <t>カダイ</t>
    </rPh>
    <rPh sb="33" eb="35">
      <t>キサイ</t>
    </rPh>
    <phoneticPr fontId="10"/>
  </si>
  <si>
    <t>(1)本助成事業に申請する対象業務における課題解決方法（何を導入し、どのように課題を解決するか)</t>
    <rPh sb="3" eb="4">
      <t>ホン</t>
    </rPh>
    <rPh sb="4" eb="8">
      <t>ジョセイジギョウ</t>
    </rPh>
    <rPh sb="9" eb="11">
      <t>シンセイ</t>
    </rPh>
    <rPh sb="13" eb="17">
      <t>タイショウギョウム</t>
    </rPh>
    <rPh sb="21" eb="23">
      <t>カダイ</t>
    </rPh>
    <rPh sb="23" eb="25">
      <t>カイケツ</t>
    </rPh>
    <rPh sb="25" eb="27">
      <t>ホウホウ</t>
    </rPh>
    <rPh sb="28" eb="29">
      <t>ナニ</t>
    </rPh>
    <rPh sb="30" eb="32">
      <t>ドウニュウ</t>
    </rPh>
    <rPh sb="39" eb="41">
      <t>カダイ</t>
    </rPh>
    <rPh sb="42" eb="44">
      <t>カイケツ</t>
    </rPh>
    <phoneticPr fontId="10"/>
  </si>
  <si>
    <t>新たに導入するシステム・ツール等</t>
    <rPh sb="0" eb="1">
      <t>アラ</t>
    </rPh>
    <rPh sb="3" eb="5">
      <t>ドウニュウ</t>
    </rPh>
    <rPh sb="15" eb="16">
      <t>トウ</t>
    </rPh>
    <phoneticPr fontId="10"/>
  </si>
  <si>
    <t>(4)期待する効果</t>
    <rPh sb="3" eb="5">
      <t>キタイ</t>
    </rPh>
    <rPh sb="7" eb="9">
      <t>コウカ</t>
    </rPh>
    <phoneticPr fontId="10"/>
  </si>
  <si>
    <t>　※DX戦略策定支援の際に事務局に提出した内容から見直しを行われている場合は、本助成金申請時点における</t>
    <rPh sb="4" eb="6">
      <t>センリャク</t>
    </rPh>
    <rPh sb="6" eb="8">
      <t>サクテイ</t>
    </rPh>
    <rPh sb="8" eb="10">
      <t>シエン</t>
    </rPh>
    <rPh sb="11" eb="12">
      <t>サイ</t>
    </rPh>
    <rPh sb="13" eb="16">
      <t>ジムキョク</t>
    </rPh>
    <rPh sb="17" eb="19">
      <t>テイシュツ</t>
    </rPh>
    <rPh sb="21" eb="23">
      <t>ナイヨウ</t>
    </rPh>
    <rPh sb="25" eb="27">
      <t>ミナオ</t>
    </rPh>
    <rPh sb="29" eb="30">
      <t>オコナ</t>
    </rPh>
    <rPh sb="35" eb="37">
      <t>バアイ</t>
    </rPh>
    <rPh sb="39" eb="40">
      <t>ホン</t>
    </rPh>
    <rPh sb="40" eb="43">
      <t>ジョセイキン</t>
    </rPh>
    <rPh sb="43" eb="45">
      <t>シンセイ</t>
    </rPh>
    <rPh sb="45" eb="47">
      <t>ジテン</t>
    </rPh>
    <phoneticPr fontId="10"/>
  </si>
  <si>
    <t>　　戦略（本助成事業が位置づけされているDX戦略）を記載してください。</t>
    <rPh sb="2" eb="4">
      <t>センリャク</t>
    </rPh>
    <rPh sb="5" eb="6">
      <t>ホン</t>
    </rPh>
    <rPh sb="6" eb="8">
      <t>ジョセイ</t>
    </rPh>
    <rPh sb="8" eb="10">
      <t>ジギョウ</t>
    </rPh>
    <rPh sb="11" eb="13">
      <t>イチ</t>
    </rPh>
    <rPh sb="22" eb="24">
      <t>センリャク</t>
    </rPh>
    <rPh sb="26" eb="28">
      <t>キサイ</t>
    </rPh>
    <phoneticPr fontId="10"/>
  </si>
  <si>
    <t>4-3　課題（助成事業において取り組む課題）</t>
    <rPh sb="4" eb="6">
      <t>カダイ</t>
    </rPh>
    <rPh sb="7" eb="11">
      <t>ジョセイジギョウ</t>
    </rPh>
    <rPh sb="15" eb="16">
      <t>ト</t>
    </rPh>
    <rPh sb="17" eb="18">
      <t>ク</t>
    </rPh>
    <rPh sb="19" eb="21">
      <t>カダイ</t>
    </rPh>
    <phoneticPr fontId="10"/>
  </si>
  <si>
    <t>※本助成事業における取組が生産性向上を目的とした業務改善に取り組む場合で、ビジネスモデルの抜本的改革等が生じない場合は、貴社のビジネスモデル全体（事業体系図）を記載してください。
　</t>
    <rPh sb="1" eb="4">
      <t>ホンジョセイ</t>
    </rPh>
    <rPh sb="4" eb="6">
      <t>ジギョウ</t>
    </rPh>
    <rPh sb="10" eb="12">
      <t>トリクミ</t>
    </rPh>
    <rPh sb="50" eb="51">
      <t>ナド</t>
    </rPh>
    <rPh sb="52" eb="53">
      <t>ショウ</t>
    </rPh>
    <rPh sb="56" eb="58">
      <t>バアイ</t>
    </rPh>
    <rPh sb="60" eb="62">
      <t>キシャ</t>
    </rPh>
    <rPh sb="70" eb="72">
      <t>ゼンタイ</t>
    </rPh>
    <rPh sb="73" eb="75">
      <t>ジギョウ</t>
    </rPh>
    <rPh sb="75" eb="78">
      <t>タイケイズ</t>
    </rPh>
    <rPh sb="80" eb="82">
      <t>キサイ</t>
    </rPh>
    <phoneticPr fontId="10"/>
  </si>
  <si>
    <t>〒　　　-</t>
    <phoneticPr fontId="10"/>
  </si>
  <si>
    <t>DX（DX戦略策定支援コース）</t>
    <rPh sb="5" eb="7">
      <t>センリャク</t>
    </rPh>
    <rPh sb="7" eb="9">
      <t>サクテイ</t>
    </rPh>
    <rPh sb="9" eb="11">
      <t>シエン</t>
    </rPh>
    <phoneticPr fontId="10"/>
  </si>
  <si>
    <t>DX推進助成金（DX戦略策定支援コース）交付申請書</t>
    <rPh sb="2" eb="4">
      <t>スイシン</t>
    </rPh>
    <rPh sb="4" eb="7">
      <t>ジョセイキン</t>
    </rPh>
    <rPh sb="10" eb="12">
      <t>センリャク</t>
    </rPh>
    <rPh sb="12" eb="14">
      <t>サクテイ</t>
    </rPh>
    <rPh sb="14" eb="16">
      <t>シエン</t>
    </rPh>
    <rPh sb="20" eb="22">
      <t>コウフ</t>
    </rPh>
    <phoneticPr fontId="12"/>
  </si>
  <si>
    <t>申請者区分（いずれかを選択してください）</t>
    <rPh sb="0" eb="3">
      <t>シンセイシャ</t>
    </rPh>
    <rPh sb="3" eb="5">
      <t>クブン</t>
    </rPh>
    <rPh sb="11" eb="13">
      <t>センタク</t>
    </rPh>
    <phoneticPr fontId="12"/>
  </si>
  <si>
    <t>助成対象事業</t>
    <rPh sb="0" eb="4">
      <t>ジョセイタイショウ</t>
    </rPh>
    <rPh sb="4" eb="6">
      <t>ジギョウ</t>
    </rPh>
    <phoneticPr fontId="10"/>
  </si>
  <si>
    <t>申請者区分</t>
    <rPh sb="0" eb="3">
      <t>シンセイシャ</t>
    </rPh>
    <rPh sb="3" eb="5">
      <t>クブン</t>
    </rPh>
    <phoneticPr fontId="10"/>
  </si>
  <si>
    <t>助成率等の内容</t>
    <rPh sb="0" eb="3">
      <t>ジョセイリツ</t>
    </rPh>
    <rPh sb="3" eb="4">
      <t>ナド</t>
    </rPh>
    <rPh sb="5" eb="7">
      <t>ナイヨウ</t>
    </rPh>
    <phoneticPr fontId="10"/>
  </si>
  <si>
    <t>上限額</t>
    <rPh sb="0" eb="3">
      <t>ジョウゲンガク</t>
    </rPh>
    <phoneticPr fontId="10"/>
  </si>
  <si>
    <t>下限額</t>
    <rPh sb="0" eb="3">
      <t>カゲンガク</t>
    </rPh>
    <phoneticPr fontId="10"/>
  </si>
  <si>
    <t>3,000万円</t>
    <rPh sb="5" eb="6">
      <t>マン</t>
    </rPh>
    <rPh sb="6" eb="7">
      <t>エン</t>
    </rPh>
    <phoneticPr fontId="10"/>
  </si>
  <si>
    <t>30万円</t>
    <rPh sb="2" eb="3">
      <t>マン</t>
    </rPh>
    <rPh sb="3" eb="4">
      <t>エン</t>
    </rPh>
    <phoneticPr fontId="10"/>
  </si>
  <si>
    <t>A：　中小企業者/小規模企業者</t>
    <rPh sb="3" eb="8">
      <t>チュウショウキギョウシャ</t>
    </rPh>
    <rPh sb="9" eb="12">
      <t>ショウキボ</t>
    </rPh>
    <rPh sb="12" eb="15">
      <t>キギョウシャ</t>
    </rPh>
    <phoneticPr fontId="10"/>
  </si>
  <si>
    <t>　損益計画表及びその増減理由について記載してください。</t>
    <rPh sb="1" eb="3">
      <t>ソンエキ</t>
    </rPh>
    <rPh sb="3" eb="6">
      <t>ケイカクヒョウ</t>
    </rPh>
    <rPh sb="6" eb="7">
      <t>オヨ</t>
    </rPh>
    <rPh sb="10" eb="12">
      <t>ゾウゲン</t>
    </rPh>
    <rPh sb="12" eb="14">
      <t>リユウ</t>
    </rPh>
    <rPh sb="18" eb="20">
      <t>キサイ</t>
    </rPh>
    <phoneticPr fontId="10"/>
  </si>
  <si>
    <t>直近期</t>
    <rPh sb="0" eb="3">
      <t>チョッキンキ</t>
    </rPh>
    <phoneticPr fontId="10"/>
  </si>
  <si>
    <t>1年目</t>
    <rPh sb="1" eb="3">
      <t>ネンメ</t>
    </rPh>
    <phoneticPr fontId="10"/>
  </si>
  <si>
    <t>2年目</t>
    <rPh sb="1" eb="3">
      <t>ネンメ</t>
    </rPh>
    <phoneticPr fontId="10"/>
  </si>
  <si>
    <t>3年目</t>
    <rPh sb="1" eb="3">
      <t>ネンメ</t>
    </rPh>
    <phoneticPr fontId="10"/>
  </si>
  <si>
    <t>4年目</t>
    <rPh sb="1" eb="3">
      <t>ネンメ</t>
    </rPh>
    <phoneticPr fontId="10"/>
  </si>
  <si>
    <t>5年目</t>
    <rPh sb="1" eb="3">
      <t>ネンメ</t>
    </rPh>
    <phoneticPr fontId="10"/>
  </si>
  <si>
    <t>売上高①</t>
    <rPh sb="0" eb="3">
      <t>ウリアゲダカ</t>
    </rPh>
    <phoneticPr fontId="10"/>
  </si>
  <si>
    <t>売上原価②</t>
    <rPh sb="0" eb="4">
      <t>ウリアゲゲンカ</t>
    </rPh>
    <phoneticPr fontId="10"/>
  </si>
  <si>
    <t>販管費③</t>
    <rPh sb="0" eb="3">
      <t>ハンカンヒ</t>
    </rPh>
    <phoneticPr fontId="10"/>
  </si>
  <si>
    <t>営業利益
（①-②-②）</t>
    <rPh sb="0" eb="2">
      <t>エイギョウ</t>
    </rPh>
    <rPh sb="2" eb="4">
      <t>リエキ</t>
    </rPh>
    <phoneticPr fontId="10"/>
  </si>
  <si>
    <t>営業利益
の増減理由</t>
    <rPh sb="0" eb="2">
      <t>エイギョウ</t>
    </rPh>
    <rPh sb="2" eb="4">
      <t>リエキ</t>
    </rPh>
    <rPh sb="6" eb="8">
      <t>ゾウゲン</t>
    </rPh>
    <rPh sb="8" eb="10">
      <t>リユウ</t>
    </rPh>
    <phoneticPr fontId="10"/>
  </si>
  <si>
    <t>【助成率】</t>
    <rPh sb="1" eb="4">
      <t>ジョセイリツ</t>
    </rPh>
    <phoneticPr fontId="10"/>
  </si>
  <si>
    <t>賃金引き上げ</t>
    <rPh sb="0" eb="2">
      <t>チンギン</t>
    </rPh>
    <rPh sb="2" eb="3">
      <t>ヒ</t>
    </rPh>
    <rPh sb="4" eb="5">
      <t>ア</t>
    </rPh>
    <phoneticPr fontId="10"/>
  </si>
  <si>
    <t>助成率3/4</t>
    <rPh sb="0" eb="3">
      <t>ジョセイリツ</t>
    </rPh>
    <phoneticPr fontId="10"/>
  </si>
  <si>
    <t>助成率2/3</t>
    <rPh sb="0" eb="3">
      <t>ジョセイリツ</t>
    </rPh>
    <phoneticPr fontId="10"/>
  </si>
  <si>
    <t>中小企業者/小規模企業者</t>
    <rPh sb="0" eb="2">
      <t>チュウショウ</t>
    </rPh>
    <rPh sb="2" eb="5">
      <t>キギョウシャ</t>
    </rPh>
    <rPh sb="6" eb="12">
      <t>ショウキボキギョウシャ</t>
    </rPh>
    <phoneticPr fontId="10"/>
  </si>
  <si>
    <t>円</t>
    <rPh sb="0" eb="1">
      <t>エン</t>
    </rPh>
    <phoneticPr fontId="10"/>
  </si>
  <si>
    <t>4－6　損益計画</t>
    <rPh sb="4" eb="6">
      <t>ソンエキ</t>
    </rPh>
    <rPh sb="6" eb="8">
      <t>ケイカク</t>
    </rPh>
    <phoneticPr fontId="10"/>
  </si>
  <si>
    <t>DX戦略策定
支援コース</t>
    <rPh sb="2" eb="4">
      <t>センリャク</t>
    </rPh>
    <rPh sb="4" eb="6">
      <t>サクテイ</t>
    </rPh>
    <rPh sb="7" eb="9">
      <t>シエン</t>
    </rPh>
    <phoneticPr fontId="10"/>
  </si>
  <si>
    <t>様式第１号の２</t>
    <rPh sb="0" eb="2">
      <t>ヨウシキ</t>
    </rPh>
    <rPh sb="2" eb="3">
      <t>ダイ</t>
    </rPh>
    <rPh sb="4" eb="5">
      <t>ゴウ</t>
    </rPh>
    <phoneticPr fontId="11"/>
  </si>
  <si>
    <t>・生産性向上のためのデジタル技術活用推進事業（公社）</t>
    <rPh sb="1" eb="3">
      <t>セイサン</t>
    </rPh>
    <rPh sb="3" eb="4">
      <t>セイ</t>
    </rPh>
    <rPh sb="4" eb="6">
      <t>コウジョウ</t>
    </rPh>
    <rPh sb="14" eb="18">
      <t>ギジュツカツヨウ</t>
    </rPh>
    <rPh sb="18" eb="20">
      <t>スイシン</t>
    </rPh>
    <rPh sb="20" eb="22">
      <t>ジギョウ</t>
    </rPh>
    <rPh sb="23" eb="25">
      <t>コウシャ</t>
    </rPh>
    <phoneticPr fontId="10"/>
  </si>
  <si>
    <t>・企業変革に向けたDX推進事業（公社）</t>
    <rPh sb="1" eb="5">
      <t>キギョウヘンカク</t>
    </rPh>
    <rPh sb="6" eb="7">
      <t>ム</t>
    </rPh>
    <rPh sb="11" eb="13">
      <t>スイシン</t>
    </rPh>
    <rPh sb="13" eb="15">
      <t>ジギョウ</t>
    </rPh>
    <rPh sb="16" eb="18">
      <t>コウシャ</t>
    </rPh>
    <phoneticPr fontId="10"/>
  </si>
  <si>
    <t>・中小企業デジタルツール導入促進支援事業（公社）</t>
    <rPh sb="1" eb="5">
      <t>チュウショウキギョウ</t>
    </rPh>
    <rPh sb="12" eb="18">
      <t>ドウニュウソクシンシエン</t>
    </rPh>
    <rPh sb="18" eb="20">
      <t>ジギョウ</t>
    </rPh>
    <rPh sb="21" eb="23">
      <t>コウシャ</t>
    </rPh>
    <phoneticPr fontId="10"/>
  </si>
  <si>
    <t>・デジタルツール導入促進緊急支援事業（公社）</t>
    <rPh sb="8" eb="12">
      <t>ドウニュウソクシン</t>
    </rPh>
    <rPh sb="12" eb="14">
      <t>キンキュウ</t>
    </rPh>
    <rPh sb="14" eb="16">
      <t>シエン</t>
    </rPh>
    <rPh sb="16" eb="18">
      <t>ジギョウ</t>
    </rPh>
    <rPh sb="19" eb="21">
      <t>コウシャ</t>
    </rPh>
    <phoneticPr fontId="10"/>
  </si>
  <si>
    <t>・設備投資緊急支援事業（公社）</t>
    <rPh sb="1" eb="11">
      <t>セツビトウシキンキュウシエンジギョウ</t>
    </rPh>
    <rPh sb="12" eb="14">
      <t>コウシャ</t>
    </rPh>
    <phoneticPr fontId="10"/>
  </si>
  <si>
    <t>次の(1)～(4)を全て満たしている。
　(1)大企業が単独で発行済株式総数又は出資総額の２分の１以上を所有又は出資していない
　(2)大企業が複数で発行済株式総数又は出資総額の３分の２以上を所有又は出資していない
　(3)役員総数の２分の１以上を大企業の役員又は従業員が兼務していない
　(4)大企業が実質的な経営に参画していない</t>
    <rPh sb="0" eb="1">
      <t>ツギ</t>
    </rPh>
    <rPh sb="10" eb="11">
      <t>スベ</t>
    </rPh>
    <rPh sb="12" eb="13">
      <t>ミ</t>
    </rPh>
    <rPh sb="24" eb="27">
      <t>ダイキギョウ</t>
    </rPh>
    <rPh sb="28" eb="30">
      <t>タンドク</t>
    </rPh>
    <rPh sb="31" eb="34">
      <t>ハッコウズ</t>
    </rPh>
    <rPh sb="34" eb="38">
      <t>カブシキソウスウ</t>
    </rPh>
    <rPh sb="38" eb="39">
      <t>マタ</t>
    </rPh>
    <rPh sb="40" eb="42">
      <t>シュッシ</t>
    </rPh>
    <rPh sb="42" eb="44">
      <t>ソウガク</t>
    </rPh>
    <rPh sb="46" eb="47">
      <t>ブン</t>
    </rPh>
    <rPh sb="49" eb="51">
      <t>イジョウ</t>
    </rPh>
    <rPh sb="52" eb="55">
      <t>ショユウマタ</t>
    </rPh>
    <rPh sb="56" eb="58">
      <t>シュッシ</t>
    </rPh>
    <rPh sb="72" eb="74">
      <t>フクスウ</t>
    </rPh>
    <rPh sb="112" eb="114">
      <t>ヤクイン</t>
    </rPh>
    <rPh sb="114" eb="116">
      <t>ソウスウ</t>
    </rPh>
    <rPh sb="118" eb="119">
      <t>ブン</t>
    </rPh>
    <rPh sb="121" eb="123">
      <t>イジョウ</t>
    </rPh>
    <rPh sb="124" eb="127">
      <t>ダイキギョウ</t>
    </rPh>
    <rPh sb="128" eb="130">
      <t>ヤクイン</t>
    </rPh>
    <rPh sb="130" eb="131">
      <t>マタ</t>
    </rPh>
    <rPh sb="132" eb="135">
      <t>ジュウギョウイン</t>
    </rPh>
    <rPh sb="136" eb="138">
      <t>ケンム</t>
    </rPh>
    <rPh sb="148" eb="151">
      <t>ダイキギョウ</t>
    </rPh>
    <rPh sb="152" eb="155">
      <t>ジッシツテキ</t>
    </rPh>
    <rPh sb="156" eb="158">
      <t>ケイエイ</t>
    </rPh>
    <rPh sb="159" eb="161">
      <t>サンカク</t>
    </rPh>
    <phoneticPr fontId="10"/>
  </si>
  <si>
    <t>本事業の募集要項の記載内容を理解し、申請書に虚偽の記載がないことを誓約する。
また、故意・過失にかかわらず申請内容と実態が異なることが判明した場合は、公社の指示に従う。</t>
    <rPh sb="0" eb="1">
      <t>ホン</t>
    </rPh>
    <rPh sb="1" eb="3">
      <t>ジギョウ</t>
    </rPh>
    <rPh sb="4" eb="6">
      <t>ボシュウ</t>
    </rPh>
    <rPh sb="14" eb="16">
      <t>リカイ</t>
    </rPh>
    <rPh sb="33" eb="35">
      <t>セイヤク</t>
    </rPh>
    <phoneticPr fontId="11"/>
  </si>
  <si>
    <t>契約・実施・支払はすべて申請事業者が行う。取組の中で取得する物品・支出する経費等はすべて申請事業者に帰属し、財産等については当社の固定資産として計上するなど関連法令に基づき適切に会計処理を行う。</t>
    <rPh sb="72" eb="74">
      <t>ケイジョウ</t>
    </rPh>
    <rPh sb="94" eb="95">
      <t>オコナ</t>
    </rPh>
    <phoneticPr fontId="10"/>
  </si>
  <si>
    <t>　当社は、DX推進助成金（以下、「本助成金」という）の申請にあたり、基準日現在で下記のすべてを満たしていることを確認します。該当しないことが判明した場合は、助成金交付決定の取消し、返還の対象となること及びその他公社が行う一切の措置について意義を申し立てません。</t>
    <rPh sb="1" eb="3">
      <t>トウシャ</t>
    </rPh>
    <rPh sb="7" eb="9">
      <t>スイシン</t>
    </rPh>
    <rPh sb="9" eb="12">
      <t>ジョセイキン</t>
    </rPh>
    <rPh sb="13" eb="15">
      <t>イカ</t>
    </rPh>
    <rPh sb="17" eb="18">
      <t>ホン</t>
    </rPh>
    <rPh sb="18" eb="21">
      <t>ジョセイキン</t>
    </rPh>
    <rPh sb="27" eb="29">
      <t>シンセイ</t>
    </rPh>
    <rPh sb="34" eb="37">
      <t>キジュンビ</t>
    </rPh>
    <rPh sb="37" eb="39">
      <t>ゲンザイ</t>
    </rPh>
    <rPh sb="40" eb="42">
      <t>カキ</t>
    </rPh>
    <rPh sb="47" eb="48">
      <t>ミ</t>
    </rPh>
    <rPh sb="56" eb="58">
      <t>カクニン</t>
    </rPh>
    <rPh sb="62" eb="64">
      <t>ガイトウ</t>
    </rPh>
    <rPh sb="70" eb="72">
      <t>ハンメイ</t>
    </rPh>
    <rPh sb="74" eb="76">
      <t>バアイ</t>
    </rPh>
    <rPh sb="78" eb="81">
      <t>ジョセイキン</t>
    </rPh>
    <rPh sb="81" eb="85">
      <t>コウフケッテイ</t>
    </rPh>
    <rPh sb="86" eb="88">
      <t>トリケ</t>
    </rPh>
    <rPh sb="90" eb="92">
      <t>ヘンカン</t>
    </rPh>
    <rPh sb="93" eb="95">
      <t>タイショウ</t>
    </rPh>
    <rPh sb="100" eb="101">
      <t>オヨ</t>
    </rPh>
    <rPh sb="104" eb="105">
      <t>タ</t>
    </rPh>
    <rPh sb="105" eb="107">
      <t>コウシャ</t>
    </rPh>
    <rPh sb="108" eb="109">
      <t>オコナ</t>
    </rPh>
    <rPh sb="110" eb="112">
      <t>イッサイ</t>
    </rPh>
    <rPh sb="113" eb="115">
      <t>ソチ</t>
    </rPh>
    <rPh sb="119" eb="121">
      <t>イギ</t>
    </rPh>
    <rPh sb="122" eb="123">
      <t>モウ</t>
    </rPh>
    <rPh sb="124" eb="125">
      <t>タ</t>
    </rPh>
    <phoneticPr fontId="12"/>
  </si>
  <si>
    <t>公社が実施する「DX推進支援事業」におけるデジタル技術アドバイザーによる支援を受け、「アドバイザーによる提案書」の内容に基づき、機器・システム等の導入を検討している。（公社が行った令和5年度までの「生産性向上のためのデジタル技術活用推進事業」及び「企業変革に向けたDX推進支援事業 」のアドバイザー派遣において、アドバイザーが課題解決のために必要と認めた取組を含む）</t>
    <rPh sb="10" eb="12">
      <t>スイシン</t>
    </rPh>
    <rPh sb="12" eb="14">
      <t>シエン</t>
    </rPh>
    <rPh sb="14" eb="16">
      <t>ジギョウ</t>
    </rPh>
    <phoneticPr fontId="11"/>
  </si>
  <si>
    <t>承諾日：</t>
    <rPh sb="0" eb="3">
      <t>ショウダクビ</t>
    </rPh>
    <phoneticPr fontId="10"/>
  </si>
  <si>
    <t>名　 称：</t>
    <rPh sb="0" eb="1">
      <t>メイ</t>
    </rPh>
    <rPh sb="3" eb="4">
      <t>ショウ</t>
    </rPh>
    <phoneticPr fontId="10"/>
  </si>
  <si>
    <t>代表者：</t>
    <rPh sb="0" eb="3">
      <t>ダイヒョウシャ</t>
    </rPh>
    <phoneticPr fontId="10"/>
  </si>
  <si>
    <t>単位:千円</t>
    <rPh sb="0" eb="2">
      <t>タンイ</t>
    </rPh>
    <rPh sb="3" eb="5">
      <t>センエン</t>
    </rPh>
    <phoneticPr fontId="10"/>
  </si>
  <si>
    <t>その他</t>
    <rPh sb="2" eb="3">
      <t>ホカ</t>
    </rPh>
    <phoneticPr fontId="11"/>
  </si>
  <si>
    <t xml:space="preserve">有無を選択してください。
</t>
    <rPh sb="0" eb="2">
      <t>ウム</t>
    </rPh>
    <rPh sb="3" eb="5">
      <t>センタク</t>
    </rPh>
    <phoneticPr fontId="10"/>
  </si>
  <si>
    <t>・8名を超える場合は右欄へご記入下さい。
・履歴事項全部証明書(登記簿謄本)と異なる場合は、その理由を右欄にへ記載下さい</t>
    <rPh sb="2" eb="3">
      <t>メイ</t>
    </rPh>
    <rPh sb="4" eb="5">
      <t>コ</t>
    </rPh>
    <rPh sb="7" eb="9">
      <t>バアイ</t>
    </rPh>
    <rPh sb="10" eb="11">
      <t>ミギ</t>
    </rPh>
    <rPh sb="11" eb="12">
      <t>ラン</t>
    </rPh>
    <rPh sb="14" eb="16">
      <t>キニュウ</t>
    </rPh>
    <rPh sb="16" eb="17">
      <t>クダ</t>
    </rPh>
    <rPh sb="22" eb="26">
      <t>リレキジコウ</t>
    </rPh>
    <rPh sb="26" eb="31">
      <t>ゼンブショウメイショ</t>
    </rPh>
    <rPh sb="32" eb="35">
      <t>トウキボ</t>
    </rPh>
    <rPh sb="35" eb="37">
      <t>トウホン</t>
    </rPh>
    <rPh sb="39" eb="40">
      <t>コト</t>
    </rPh>
    <rPh sb="42" eb="44">
      <t>バアイ</t>
    </rPh>
    <rPh sb="48" eb="50">
      <t>リユウ</t>
    </rPh>
    <rPh sb="51" eb="52">
      <t>ミギ</t>
    </rPh>
    <rPh sb="52" eb="53">
      <t>ラン</t>
    </rPh>
    <rPh sb="55" eb="57">
      <t>キサイ</t>
    </rPh>
    <rPh sb="57" eb="58">
      <t>クダ</t>
    </rPh>
    <phoneticPr fontId="10"/>
  </si>
  <si>
    <t>【助成限度額】</t>
    <rPh sb="1" eb="3">
      <t>ジョセイ</t>
    </rPh>
    <rPh sb="3" eb="5">
      <t>ゲンド</t>
    </rPh>
    <rPh sb="5" eb="6">
      <t>ガク</t>
    </rPh>
    <phoneticPr fontId="10"/>
  </si>
  <si>
    <t>端数調整</t>
    <rPh sb="0" eb="2">
      <t>ハスウ</t>
    </rPh>
    <rPh sb="2" eb="4">
      <t>チョウセイ</t>
    </rPh>
    <phoneticPr fontId="10"/>
  </si>
  <si>
    <t>按分</t>
    <rPh sb="0" eb="2">
      <t>アンブン</t>
    </rPh>
    <phoneticPr fontId="10"/>
  </si>
  <si>
    <t>最大額</t>
    <rPh sb="0" eb="2">
      <t>サイダイ</t>
    </rPh>
    <rPh sb="2" eb="3">
      <t>ガク</t>
    </rPh>
    <phoneticPr fontId="10"/>
  </si>
  <si>
    <t>F*Ｎ</t>
    <phoneticPr fontId="10"/>
  </si>
  <si>
    <t>（所在地）</t>
    <phoneticPr fontId="10"/>
  </si>
  <si>
    <t>経費区分別（機器・ロボット導入費、システム構築費、ソフトウェア導入費、クラウド利用費、データ分析費）</t>
    <rPh sb="46" eb="49">
      <t>ブンセキヒ</t>
    </rPh>
    <phoneticPr fontId="10"/>
  </si>
  <si>
    <t>購入品明細を記載していただき、経費区分別の合計額を(１)経費区分別内訳に記載してください。</t>
    <rPh sb="36" eb="38">
      <t>キサイ</t>
    </rPh>
    <phoneticPr fontId="10"/>
  </si>
  <si>
    <t>また、（２）資金調達内訳に資金調達方法（自己資金、借入、その他）と金額、調達先等を記載してください。</t>
    <rPh sb="41" eb="43">
      <t>キサイ</t>
    </rPh>
    <phoneticPr fontId="10"/>
  </si>
  <si>
    <t>総事業費（税込）</t>
    <phoneticPr fontId="10"/>
  </si>
  <si>
    <t>申請時_助成対象経費（税抜）</t>
    <phoneticPr fontId="10"/>
  </si>
  <si>
    <t>申請時_助成予定額</t>
    <rPh sb="0" eb="3">
      <t>シンセイジ</t>
    </rPh>
    <rPh sb="4" eb="9">
      <t>ジョセイヨテイガク</t>
    </rPh>
    <phoneticPr fontId="10"/>
  </si>
  <si>
    <t>申請時_助成予定額（併願）</t>
    <rPh sb="0" eb="3">
      <t>シンセイジ</t>
    </rPh>
    <rPh sb="4" eb="9">
      <t>ジョセイヨテイガク</t>
    </rPh>
    <rPh sb="10" eb="12">
      <t>ヘイガン</t>
    </rPh>
    <phoneticPr fontId="10"/>
  </si>
  <si>
    <t>会社名
（商号）</t>
    <phoneticPr fontId="11"/>
  </si>
  <si>
    <t>会社名
フリガナ</t>
    <phoneticPr fontId="43"/>
  </si>
  <si>
    <t>申請者区分(中小企業者等/小規模事業者等）</t>
    <phoneticPr fontId="10"/>
  </si>
  <si>
    <t>助成率
（主）</t>
    <rPh sb="5" eb="6">
      <t>シュ</t>
    </rPh>
    <phoneticPr fontId="10"/>
  </si>
  <si>
    <t>助成率
（併願）</t>
    <rPh sb="0" eb="3">
      <t>ジョセイリツ</t>
    </rPh>
    <rPh sb="5" eb="7">
      <t>ヘイガン</t>
    </rPh>
    <phoneticPr fontId="10"/>
  </si>
  <si>
    <t>助成率
（未達）</t>
    <rPh sb="0" eb="3">
      <t>ジョセイリツ</t>
    </rPh>
    <rPh sb="5" eb="7">
      <t>ミタツ</t>
    </rPh>
    <phoneticPr fontId="10"/>
  </si>
  <si>
    <t>助成事業の重複利用状況</t>
    <phoneticPr fontId="10"/>
  </si>
  <si>
    <t>担当専門家</t>
    <phoneticPr fontId="10"/>
  </si>
  <si>
    <t>1次チェック（主）</t>
    <phoneticPr fontId="10"/>
  </si>
  <si>
    <t>2次チェック（副）</t>
    <phoneticPr fontId="0"/>
  </si>
  <si>
    <t>担当者
(採択後)</t>
    <phoneticPr fontId="0"/>
  </si>
  <si>
    <t>業種(大分類)</t>
    <phoneticPr fontId="10"/>
  </si>
  <si>
    <t>業種
（中分類）
番号</t>
    <phoneticPr fontId="10"/>
  </si>
  <si>
    <t>業種
（中分類）
名称</t>
    <phoneticPr fontId="10"/>
  </si>
  <si>
    <t>会社の
事業概要</t>
    <phoneticPr fontId="10"/>
  </si>
  <si>
    <t>本店
登記所在地
〒</t>
    <phoneticPr fontId="10"/>
  </si>
  <si>
    <t>本店
登記所在地</t>
    <phoneticPr fontId="10"/>
  </si>
  <si>
    <t>都内登記
所在地
〒</t>
    <phoneticPr fontId="10"/>
  </si>
  <si>
    <t>都内登記
所在地
（本店が都外の場合）</t>
    <phoneticPr fontId="10"/>
  </si>
  <si>
    <t>代表者役職</t>
    <phoneticPr fontId="10"/>
  </si>
  <si>
    <t>代表者氏名</t>
    <phoneticPr fontId="43"/>
  </si>
  <si>
    <t>代表者名
フリガナ</t>
    <phoneticPr fontId="43"/>
  </si>
  <si>
    <t>申請テーマ</t>
    <phoneticPr fontId="11"/>
  </si>
  <si>
    <t>資本金
（万円）</t>
    <phoneticPr fontId="10"/>
  </si>
  <si>
    <t>従業員数
（人）</t>
    <phoneticPr fontId="10"/>
  </si>
  <si>
    <t>役職</t>
    <phoneticPr fontId="10"/>
  </si>
  <si>
    <t>氏名</t>
    <phoneticPr fontId="10"/>
  </si>
  <si>
    <t>部署名</t>
    <phoneticPr fontId="10"/>
  </si>
  <si>
    <t>所在地
〒</t>
    <phoneticPr fontId="10"/>
  </si>
  <si>
    <t>所在地</t>
    <phoneticPr fontId="10"/>
  </si>
  <si>
    <t>(1)
機器・ロボット導入費</t>
    <phoneticPr fontId="0"/>
  </si>
  <si>
    <t>(2)
システム構築費</t>
    <phoneticPr fontId="0"/>
  </si>
  <si>
    <t>(3)
ソフトウェア導入費</t>
    <phoneticPr fontId="0"/>
  </si>
  <si>
    <t>（4）
クラウド利用費</t>
    <phoneticPr fontId="0"/>
  </si>
  <si>
    <t>（5）
データ分析費</t>
    <phoneticPr fontId="0"/>
  </si>
  <si>
    <t>(4)
助成対象外
経費</t>
    <phoneticPr fontId="10"/>
  </si>
  <si>
    <t>総事業費
合計</t>
    <phoneticPr fontId="10"/>
  </si>
  <si>
    <t>(1)
機器・ロボット導費</t>
    <phoneticPr fontId="0"/>
  </si>
  <si>
    <t>申請時_助成対象経費合計</t>
    <rPh sb="0" eb="3">
      <t>シンセイジ</t>
    </rPh>
    <phoneticPr fontId="10"/>
  </si>
  <si>
    <t>申請時_助成予定額合計</t>
    <rPh sb="0" eb="3">
      <t>シンセイジ</t>
    </rPh>
    <rPh sb="4" eb="6">
      <t>ジョセイ</t>
    </rPh>
    <rPh sb="6" eb="9">
      <t>ヨテイガク</t>
    </rPh>
    <rPh sb="9" eb="11">
      <t>ゴウケイ</t>
    </rPh>
    <phoneticPr fontId="10"/>
  </si>
  <si>
    <t>申請時_助成予定額（併願）合計</t>
    <rPh sb="0" eb="3">
      <t>シンセイジ</t>
    </rPh>
    <rPh sb="4" eb="6">
      <t>ジョセイ</t>
    </rPh>
    <rPh sb="6" eb="9">
      <t>ヨテイガク</t>
    </rPh>
    <rPh sb="10" eb="12">
      <t>ヘイガン</t>
    </rPh>
    <phoneticPr fontId="10"/>
  </si>
  <si>
    <t>-</t>
    <phoneticPr fontId="10"/>
  </si>
  <si>
    <t>(クラウド利用がある場合)利用場所</t>
    <rPh sb="5" eb="7">
      <t>リヨウ</t>
    </rPh>
    <rPh sb="10" eb="12">
      <t>バアイ</t>
    </rPh>
    <rPh sb="13" eb="17">
      <t>リヨウバショ</t>
    </rPh>
    <phoneticPr fontId="10"/>
  </si>
  <si>
    <t>事業所名</t>
    <rPh sb="0" eb="3">
      <t>ジギョウショ</t>
    </rPh>
    <rPh sb="3" eb="4">
      <t>メイ</t>
    </rPh>
    <phoneticPr fontId="10"/>
  </si>
  <si>
    <t>HP
URL</t>
    <phoneticPr fontId="10"/>
  </si>
  <si>
    <t>助成率4/5</t>
    <rPh sb="0" eb="3">
      <t>ジョセイリツ</t>
    </rPh>
    <phoneticPr fontId="10"/>
  </si>
  <si>
    <t>働き方改革推進枠</t>
    <phoneticPr fontId="10"/>
  </si>
  <si>
    <t>助成率4/5</t>
    <phoneticPr fontId="10"/>
  </si>
  <si>
    <t>C：　賃金引上げ計画を掲げ申請する事業者（小規模企業者）</t>
    <rPh sb="3" eb="5">
      <t>チンギン</t>
    </rPh>
    <rPh sb="5" eb="7">
      <t>ヒキア</t>
    </rPh>
    <rPh sb="8" eb="10">
      <t>ケイカク</t>
    </rPh>
    <rPh sb="11" eb="12">
      <t>カカ</t>
    </rPh>
    <rPh sb="13" eb="15">
      <t>シンセイ</t>
    </rPh>
    <rPh sb="17" eb="20">
      <t>ジギョウシャ</t>
    </rPh>
    <rPh sb="21" eb="24">
      <t>ショウキボ</t>
    </rPh>
    <rPh sb="24" eb="26">
      <t>キギョウ</t>
    </rPh>
    <rPh sb="26" eb="27">
      <t>シャ</t>
    </rPh>
    <phoneticPr fontId="10"/>
  </si>
  <si>
    <t>※B,C,D,コースを選択した場合は、コースに応じた追加書類の提出が必要です。</t>
    <rPh sb="11" eb="13">
      <t>センタク</t>
    </rPh>
    <rPh sb="15" eb="17">
      <t>バアイ</t>
    </rPh>
    <rPh sb="23" eb="24">
      <t>オウ</t>
    </rPh>
    <rPh sb="26" eb="30">
      <t>ツイカショルイ</t>
    </rPh>
    <rPh sb="31" eb="33">
      <t>テイシュツ</t>
    </rPh>
    <rPh sb="34" eb="36">
      <t>ヒツヨウ</t>
    </rPh>
    <phoneticPr fontId="10"/>
  </si>
  <si>
    <t>B：　賃金引上げ計画を掲げ申請する事業者（中小企業者）</t>
    <rPh sb="3" eb="5">
      <t>チンギン</t>
    </rPh>
    <rPh sb="5" eb="7">
      <t>ヒキア</t>
    </rPh>
    <rPh sb="8" eb="10">
      <t>ケイカク</t>
    </rPh>
    <rPh sb="11" eb="12">
      <t>カカ</t>
    </rPh>
    <rPh sb="13" eb="15">
      <t>シンセイ</t>
    </rPh>
    <rPh sb="17" eb="20">
      <t>ジギョウシャ</t>
    </rPh>
    <rPh sb="21" eb="23">
      <t>チュウショウ</t>
    </rPh>
    <rPh sb="23" eb="25">
      <t>キギョウ</t>
    </rPh>
    <rPh sb="25" eb="26">
      <t>シャ</t>
    </rPh>
    <phoneticPr fontId="10"/>
  </si>
  <si>
    <t>中小企業者</t>
    <rPh sb="0" eb="2">
      <t>チュウショウ</t>
    </rPh>
    <rPh sb="2" eb="5">
      <t>キギョウシャ</t>
    </rPh>
    <phoneticPr fontId="10"/>
  </si>
  <si>
    <t>賃金引上中小企業</t>
    <rPh sb="0" eb="2">
      <t>チンギン</t>
    </rPh>
    <rPh sb="2" eb="3">
      <t>ヒ</t>
    </rPh>
    <rPh sb="3" eb="4">
      <t>ア</t>
    </rPh>
    <rPh sb="4" eb="8">
      <t>チュウショウキギョウ</t>
    </rPh>
    <phoneticPr fontId="10"/>
  </si>
  <si>
    <t>基準日現在で東京都内に登記簿上の本店又は支店がある。ただし、事業実施場所が都外の場合は、都内に本店がある。
（個人事業主の場合は、税務署に提出した「個人事業の開業・廃業等届出書」の控えにより、都内所在地等が確認できる）</t>
    <rPh sb="0" eb="3">
      <t>キジュンビ</t>
    </rPh>
    <rPh sb="3" eb="5">
      <t>ゲンザイ</t>
    </rPh>
    <rPh sb="6" eb="10">
      <t>トウキョウトナイ</t>
    </rPh>
    <rPh sb="11" eb="15">
      <t>トウキボジョウ</t>
    </rPh>
    <rPh sb="16" eb="18">
      <t>ホンテン</t>
    </rPh>
    <rPh sb="18" eb="19">
      <t>マタ</t>
    </rPh>
    <rPh sb="20" eb="22">
      <t>シテン</t>
    </rPh>
    <rPh sb="30" eb="36">
      <t>ジギョウジッシバショ</t>
    </rPh>
    <rPh sb="37" eb="39">
      <t>トガイ</t>
    </rPh>
    <rPh sb="40" eb="42">
      <t>バアイ</t>
    </rPh>
    <rPh sb="44" eb="46">
      <t>トナイ</t>
    </rPh>
    <rPh sb="47" eb="49">
      <t>ホンテン</t>
    </rPh>
    <phoneticPr fontId="10"/>
  </si>
  <si>
    <t>D：　働き方改革推進枠
（建設、運輸業の事業者等）</t>
    <rPh sb="3" eb="4">
      <t>ハタラ</t>
    </rPh>
    <rPh sb="5" eb="6">
      <t>カタ</t>
    </rPh>
    <rPh sb="6" eb="8">
      <t>カイカク</t>
    </rPh>
    <rPh sb="8" eb="10">
      <t>スイシン</t>
    </rPh>
    <rPh sb="10" eb="11">
      <t>ワク</t>
    </rPh>
    <rPh sb="13" eb="15">
      <t>ケンセツ</t>
    </rPh>
    <rPh sb="16" eb="19">
      <t>ウンユギョウ</t>
    </rPh>
    <rPh sb="20" eb="23">
      <t>ジギョウシャ</t>
    </rPh>
    <rPh sb="23" eb="24">
      <t>トウ</t>
    </rPh>
    <phoneticPr fontId="10"/>
  </si>
  <si>
    <t>賃金引上小規模企業者</t>
    <rPh sb="0" eb="2">
      <t>チンギン</t>
    </rPh>
    <rPh sb="2" eb="3">
      <t>ヒ</t>
    </rPh>
    <rPh sb="3" eb="4">
      <t>ア</t>
    </rPh>
    <rPh sb="4" eb="10">
      <t>ショウキボキギョウシャ</t>
    </rPh>
    <phoneticPr fontId="10"/>
  </si>
  <si>
    <t>令和４年、令和５年経済センサス‐基礎調査　産業分類一覧＜事業所＞</t>
    <rPh sb="0" eb="2">
      <t>レイワ</t>
    </rPh>
    <rPh sb="3" eb="4">
      <t>ネン</t>
    </rPh>
    <rPh sb="9" eb="11">
      <t>ケイザイ</t>
    </rPh>
    <rPh sb="16" eb="18">
      <t>キソ</t>
    </rPh>
    <rPh sb="18" eb="20">
      <t>チョウサ</t>
    </rPh>
    <rPh sb="21" eb="23">
      <t>サンギョウ</t>
    </rPh>
    <rPh sb="23" eb="25">
      <t>ブンルイ</t>
    </rPh>
    <rPh sb="25" eb="27">
      <t>イチラン</t>
    </rPh>
    <rPh sb="28" eb="31">
      <t>ジギョウショ</t>
    </rPh>
    <phoneticPr fontId="12"/>
  </si>
  <si>
    <t xml:space="preserve">（注1） </t>
    <rPh sb="1" eb="2">
      <t>チュウ</t>
    </rPh>
    <phoneticPr fontId="61"/>
  </si>
  <si>
    <t>事業所単位の売上（収入）金額の把握ができない産業及びその上位の産業については、産業分類符号欄の左側に「#」を付している。</t>
    <rPh sb="24" eb="25">
      <t>オヨ</t>
    </rPh>
    <rPh sb="28" eb="30">
      <t>ジョウイ</t>
    </rPh>
    <rPh sb="31" eb="33">
      <t>サンギョウ</t>
    </rPh>
    <phoneticPr fontId="61"/>
  </si>
  <si>
    <t xml:space="preserve">（注2） </t>
    <rPh sb="1" eb="2">
      <t>チュウ</t>
    </rPh>
    <phoneticPr fontId="61"/>
  </si>
  <si>
    <t>３桁目がアルファベットで示されている小分類は、経済センサスで独自に用いている分類項目である。</t>
    <rPh sb="1" eb="2">
      <t>ケタ</t>
    </rPh>
    <rPh sb="30" eb="32">
      <t>ドクジ</t>
    </rPh>
    <phoneticPr fontId="61"/>
  </si>
  <si>
    <t>Ⅰ　産業分類　＜事業所に関する集計＞</t>
    <rPh sb="2" eb="4">
      <t>サンギョウ</t>
    </rPh>
    <rPh sb="4" eb="6">
      <t>ブンルイ</t>
    </rPh>
    <rPh sb="8" eb="11">
      <t>ジギョウショ</t>
    </rPh>
    <rPh sb="12" eb="13">
      <t>カン</t>
    </rPh>
    <rPh sb="15" eb="17">
      <t>シュウケイ</t>
    </rPh>
    <phoneticPr fontId="62"/>
  </si>
  <si>
    <t>階層</t>
    <rPh sb="0" eb="2">
      <t>カイソウ</t>
    </rPh>
    <phoneticPr fontId="61"/>
  </si>
  <si>
    <t>連番</t>
    <rPh sb="0" eb="2">
      <t>レンバン</t>
    </rPh>
    <phoneticPr fontId="62"/>
  </si>
  <si>
    <t>産業分類符号</t>
    <rPh sb="0" eb="2">
      <t>サンギョウ</t>
    </rPh>
    <rPh sb="2" eb="4">
      <t>ブンルイ</t>
    </rPh>
    <rPh sb="4" eb="6">
      <t>フゴウ</t>
    </rPh>
    <phoneticPr fontId="61"/>
  </si>
  <si>
    <t>符号
(注1)</t>
    <rPh sb="5" eb="6">
      <t>チュウ</t>
    </rPh>
    <phoneticPr fontId="62"/>
  </si>
  <si>
    <t>産業分類項目名</t>
    <rPh sb="0" eb="2">
      <t>サンギョウ</t>
    </rPh>
    <rPh sb="2" eb="4">
      <t>ブンルイ</t>
    </rPh>
    <rPh sb="4" eb="6">
      <t>コウモク</t>
    </rPh>
    <rPh sb="6" eb="7">
      <t>メイ</t>
    </rPh>
    <phoneticPr fontId="61"/>
  </si>
  <si>
    <t>区分別連番</t>
    <phoneticPr fontId="61"/>
  </si>
  <si>
    <t>小</t>
    <phoneticPr fontId="62"/>
  </si>
  <si>
    <t>大</t>
    <rPh sb="0" eb="1">
      <t>ダイ</t>
    </rPh>
    <phoneticPr fontId="61"/>
  </si>
  <si>
    <t>中</t>
    <rPh sb="0" eb="1">
      <t>チュウ</t>
    </rPh>
    <phoneticPr fontId="61"/>
  </si>
  <si>
    <t>小</t>
    <rPh sb="0" eb="1">
      <t>ショウ</t>
    </rPh>
    <phoneticPr fontId="61"/>
  </si>
  <si>
    <r>
      <t>小</t>
    </r>
    <r>
      <rPr>
        <vertAlign val="superscript"/>
        <sz val="10"/>
        <rFont val="ＭＳ 明朝"/>
        <family val="1"/>
        <charset val="128"/>
      </rPr>
      <t>(注2)</t>
    </r>
    <rPh sb="0" eb="1">
      <t>ショウ</t>
    </rPh>
    <phoneticPr fontId="61"/>
  </si>
  <si>
    <t>A</t>
    <phoneticPr fontId="61"/>
  </si>
  <si>
    <t>-</t>
    <phoneticPr fontId="61"/>
  </si>
  <si>
    <t>#</t>
    <phoneticPr fontId="62"/>
  </si>
  <si>
    <t>A～S</t>
    <phoneticPr fontId="61"/>
  </si>
  <si>
    <t>全産業</t>
    <phoneticPr fontId="61"/>
  </si>
  <si>
    <t>A～R</t>
  </si>
  <si>
    <t>全産業（Ｓ公務を除く）</t>
  </si>
  <si>
    <t/>
  </si>
  <si>
    <t>A～B</t>
  </si>
  <si>
    <t>農林漁業</t>
    <phoneticPr fontId="62"/>
  </si>
  <si>
    <t>A</t>
  </si>
  <si>
    <t>農業，林業</t>
  </si>
  <si>
    <t>01</t>
  </si>
  <si>
    <t>農業</t>
  </si>
  <si>
    <t>010</t>
  </si>
  <si>
    <t>管理，補助的経済活動を行う事業所</t>
    <phoneticPr fontId="62"/>
  </si>
  <si>
    <t>011</t>
  </si>
  <si>
    <t>耕種農業</t>
  </si>
  <si>
    <t>012</t>
  </si>
  <si>
    <t>畜産農業</t>
  </si>
  <si>
    <t>013</t>
  </si>
  <si>
    <t>農業サービス業（園芸サービス業を除く）</t>
  </si>
  <si>
    <t>014</t>
  </si>
  <si>
    <t>園芸サービス業</t>
  </si>
  <si>
    <t>02</t>
  </si>
  <si>
    <t>林業</t>
  </si>
  <si>
    <t>020</t>
  </si>
  <si>
    <t>021</t>
  </si>
  <si>
    <t>育林業</t>
  </si>
  <si>
    <t>022</t>
  </si>
  <si>
    <t>素材生産業</t>
  </si>
  <si>
    <t>023</t>
  </si>
  <si>
    <t>特用林産物生産業（きのこ類の栽培を除く）</t>
  </si>
  <si>
    <t>024</t>
  </si>
  <si>
    <t>林業サービス業</t>
  </si>
  <si>
    <t>029</t>
  </si>
  <si>
    <t>その他の林業</t>
  </si>
  <si>
    <t>B</t>
  </si>
  <si>
    <t>漁業</t>
  </si>
  <si>
    <t>漁業（水産養殖業を除く）</t>
  </si>
  <si>
    <t>030</t>
  </si>
  <si>
    <t>031</t>
  </si>
  <si>
    <t>海面漁業</t>
  </si>
  <si>
    <t>032</t>
  </si>
  <si>
    <t>内水面漁業</t>
  </si>
  <si>
    <t>水産養殖業</t>
  </si>
  <si>
    <t>040</t>
  </si>
  <si>
    <t>041</t>
  </si>
  <si>
    <t>海面養殖業</t>
  </si>
  <si>
    <t>042</t>
  </si>
  <si>
    <t>内水面養殖業</t>
  </si>
  <si>
    <t>C～S</t>
    <phoneticPr fontId="61"/>
  </si>
  <si>
    <t>非農林漁業</t>
    <phoneticPr fontId="61"/>
  </si>
  <si>
    <t>C～R</t>
  </si>
  <si>
    <t>非農林漁業（Ｓ公務を除く）</t>
  </si>
  <si>
    <t>C</t>
  </si>
  <si>
    <t>鉱業，採石業，砂利採取業</t>
  </si>
  <si>
    <t>050</t>
  </si>
  <si>
    <t>051</t>
  </si>
  <si>
    <t>金属鉱業</t>
  </si>
  <si>
    <t>052</t>
  </si>
  <si>
    <t>石炭・亜炭鉱業</t>
  </si>
  <si>
    <t>053</t>
  </si>
  <si>
    <t>原油・天然ガス鉱業</t>
  </si>
  <si>
    <t>054</t>
  </si>
  <si>
    <t>採石業，砂・砂利・玉石採取業</t>
  </si>
  <si>
    <t>055</t>
  </si>
  <si>
    <t>窯業原料用鉱物鉱業（耐火物・陶磁器・ガラス・セメント原料用に限る）</t>
  </si>
  <si>
    <t>059</t>
  </si>
  <si>
    <t>その他の鉱業</t>
  </si>
  <si>
    <t>D</t>
  </si>
  <si>
    <t>#</t>
  </si>
  <si>
    <t>建設業</t>
  </si>
  <si>
    <t>総合工事業</t>
  </si>
  <si>
    <t>060</t>
  </si>
  <si>
    <t>061</t>
  </si>
  <si>
    <t>一般土木建築工事業</t>
  </si>
  <si>
    <t>062</t>
  </si>
  <si>
    <t>土木工事業（舗装工事業を除く）</t>
  </si>
  <si>
    <t>063</t>
  </si>
  <si>
    <t>舗装工事業</t>
  </si>
  <si>
    <t>064</t>
  </si>
  <si>
    <t>建築工事業（木造建築工事業を除く）</t>
  </si>
  <si>
    <t>065</t>
  </si>
  <si>
    <t>木造建築工事業</t>
  </si>
  <si>
    <t>066</t>
  </si>
  <si>
    <t>建築リフォーム工事業</t>
  </si>
  <si>
    <t>職別工事業（設備工事業を除く）</t>
  </si>
  <si>
    <t>070</t>
  </si>
  <si>
    <t>071</t>
  </si>
  <si>
    <t>大工工事業</t>
  </si>
  <si>
    <t>072</t>
  </si>
  <si>
    <t>とび・土工・コンクリート工事業</t>
  </si>
  <si>
    <t>073</t>
  </si>
  <si>
    <t>鉄骨・鉄筋工事業</t>
  </si>
  <si>
    <t>074</t>
  </si>
  <si>
    <t>石工・れんが・タイル・ブロック工事業</t>
  </si>
  <si>
    <t>075</t>
  </si>
  <si>
    <t>左官工事業</t>
  </si>
  <si>
    <t>076</t>
  </si>
  <si>
    <t>板金・金物工事業</t>
  </si>
  <si>
    <t>077</t>
  </si>
  <si>
    <t>塗装工事業</t>
  </si>
  <si>
    <t>078</t>
  </si>
  <si>
    <t>床・内装工事業</t>
  </si>
  <si>
    <t>079</t>
  </si>
  <si>
    <t>その他の職別工事業</t>
  </si>
  <si>
    <t>設備工事業</t>
  </si>
  <si>
    <t>080</t>
  </si>
  <si>
    <t>081</t>
  </si>
  <si>
    <t>電気工事業</t>
  </si>
  <si>
    <t>082</t>
  </si>
  <si>
    <t>電気通信・信号装置工事業</t>
  </si>
  <si>
    <t>083</t>
  </si>
  <si>
    <t>管工事業（さく井工事業を除く）</t>
  </si>
  <si>
    <t>084</t>
  </si>
  <si>
    <t>機械器具設置工事業</t>
  </si>
  <si>
    <t>089</t>
  </si>
  <si>
    <t>その他の設備工事業</t>
  </si>
  <si>
    <t>E</t>
  </si>
  <si>
    <t>製造業</t>
  </si>
  <si>
    <t>食料品製造業</t>
  </si>
  <si>
    <t>090</t>
  </si>
  <si>
    <t>091</t>
  </si>
  <si>
    <t>畜産食料品製造業</t>
  </si>
  <si>
    <t>092</t>
  </si>
  <si>
    <t>水産食料品製造業</t>
  </si>
  <si>
    <t>093</t>
  </si>
  <si>
    <t>野菜缶詰・果実缶詰・農産保存食料品製造業</t>
  </si>
  <si>
    <t>094</t>
  </si>
  <si>
    <t>調味料製造業</t>
  </si>
  <si>
    <t>095</t>
  </si>
  <si>
    <t>糖類製造業</t>
  </si>
  <si>
    <t>096</t>
  </si>
  <si>
    <t>精穀・製粉業</t>
  </si>
  <si>
    <t>097</t>
  </si>
  <si>
    <t>パン・菓子製造業</t>
  </si>
  <si>
    <t>098</t>
  </si>
  <si>
    <t>動植物油脂製造業</t>
  </si>
  <si>
    <t>099</t>
  </si>
  <si>
    <t>その他の食料品製造業</t>
  </si>
  <si>
    <t>飲料・たばこ・飼料製造業</t>
  </si>
  <si>
    <t>100</t>
  </si>
  <si>
    <t>101</t>
  </si>
  <si>
    <t>清涼飲料製造業</t>
  </si>
  <si>
    <t>102</t>
  </si>
  <si>
    <t>酒類製造業</t>
  </si>
  <si>
    <t>103</t>
  </si>
  <si>
    <t>茶・コーヒー製造業（清涼飲料を除く）</t>
  </si>
  <si>
    <t>104</t>
  </si>
  <si>
    <t>製氷業</t>
  </si>
  <si>
    <t>105</t>
  </si>
  <si>
    <t>たばこ製造業</t>
  </si>
  <si>
    <t>106</t>
  </si>
  <si>
    <t>飼料・有機質肥料製造業</t>
  </si>
  <si>
    <t>繊維工業</t>
  </si>
  <si>
    <t>110</t>
  </si>
  <si>
    <t>111</t>
  </si>
  <si>
    <t>製糸業，紡績業，化学繊維・ねん糸等製造業</t>
  </si>
  <si>
    <t>112</t>
  </si>
  <si>
    <t>織物業</t>
  </si>
  <si>
    <t>113</t>
  </si>
  <si>
    <t>ニット生地製造業</t>
  </si>
  <si>
    <t>114</t>
  </si>
  <si>
    <t>染色整理業</t>
  </si>
  <si>
    <t>115</t>
  </si>
  <si>
    <t>綱・網・レース・繊維粗製品製造業</t>
  </si>
  <si>
    <t>116</t>
  </si>
  <si>
    <t>外衣・シャツ製造業（和式を除く）</t>
  </si>
  <si>
    <t>117</t>
  </si>
  <si>
    <t>下着類製造業</t>
  </si>
  <si>
    <t>118</t>
  </si>
  <si>
    <t>和装製品・その他の衣服・繊維製身の回り品製造業</t>
  </si>
  <si>
    <t>119</t>
  </si>
  <si>
    <t>その他の繊維製品製造業</t>
  </si>
  <si>
    <t>木材・木製品製造業（家具を除く）</t>
  </si>
  <si>
    <t>120</t>
  </si>
  <si>
    <t>121</t>
  </si>
  <si>
    <t>製材業，木製品製造業</t>
  </si>
  <si>
    <t>122</t>
  </si>
  <si>
    <t>造作材・合板・建築用組立材料製造業</t>
  </si>
  <si>
    <t>123</t>
  </si>
  <si>
    <t>木製容器製造業（竹，とうを含む）</t>
  </si>
  <si>
    <t>129</t>
  </si>
  <si>
    <t>その他の木製品製造業（竹，とうを含む）</t>
  </si>
  <si>
    <t>家具・装備品製造業</t>
  </si>
  <si>
    <t>130</t>
  </si>
  <si>
    <t>131</t>
  </si>
  <si>
    <t>家具製造業</t>
  </si>
  <si>
    <t>132</t>
  </si>
  <si>
    <t>宗教用具製造業</t>
  </si>
  <si>
    <t>133</t>
  </si>
  <si>
    <t>建具製造業</t>
  </si>
  <si>
    <t>139</t>
  </si>
  <si>
    <t>その他の家具・装備品製造業</t>
  </si>
  <si>
    <t>パルプ・紙・紙加工品製造業</t>
  </si>
  <si>
    <t>140</t>
  </si>
  <si>
    <t>141</t>
  </si>
  <si>
    <t>パルプ製造業</t>
  </si>
  <si>
    <t>142</t>
  </si>
  <si>
    <t>紙製造業</t>
  </si>
  <si>
    <t>143</t>
  </si>
  <si>
    <t>加工紙製造業</t>
  </si>
  <si>
    <t>144</t>
  </si>
  <si>
    <t>紙製品製造業</t>
  </si>
  <si>
    <t>145</t>
  </si>
  <si>
    <t>紙製容器製造業</t>
  </si>
  <si>
    <t>149</t>
  </si>
  <si>
    <t>その他のパルプ・紙・紙加工品製造業</t>
  </si>
  <si>
    <t>印刷・同関連業</t>
  </si>
  <si>
    <t>150</t>
  </si>
  <si>
    <t>151</t>
  </si>
  <si>
    <t>印刷業</t>
  </si>
  <si>
    <t>152</t>
  </si>
  <si>
    <t>製版業</t>
  </si>
  <si>
    <t>153</t>
  </si>
  <si>
    <t>製本業，印刷物加工業</t>
  </si>
  <si>
    <t>159</t>
  </si>
  <si>
    <t>印刷関連サービス業</t>
  </si>
  <si>
    <t>化学工業</t>
  </si>
  <si>
    <t>160</t>
  </si>
  <si>
    <t>161</t>
  </si>
  <si>
    <t>化学肥料製造業</t>
  </si>
  <si>
    <t>162</t>
  </si>
  <si>
    <t>無機化学工業製品製造業</t>
  </si>
  <si>
    <t>163</t>
  </si>
  <si>
    <t>有機化学工業製品製造業</t>
  </si>
  <si>
    <t>164</t>
  </si>
  <si>
    <t>油脂加工製品・石けん・合成洗剤・界面活性剤・塗料製造業</t>
  </si>
  <si>
    <t>165</t>
  </si>
  <si>
    <t>医薬品製造業</t>
  </si>
  <si>
    <t>166</t>
  </si>
  <si>
    <t>化粧品・歯磨・その他の化粧用調整品製造業</t>
  </si>
  <si>
    <t>169</t>
  </si>
  <si>
    <t>その他の化学工業</t>
  </si>
  <si>
    <t>石油製品・石炭製品製造業</t>
  </si>
  <si>
    <t>170</t>
  </si>
  <si>
    <t>171</t>
  </si>
  <si>
    <t>石油精製業</t>
  </si>
  <si>
    <t>172</t>
  </si>
  <si>
    <t>潤滑油・グリース製造業（石油精製業によらないもの）</t>
  </si>
  <si>
    <t>173</t>
  </si>
  <si>
    <t>コークス製造業</t>
  </si>
  <si>
    <t>174</t>
  </si>
  <si>
    <t>舗装材料製造業</t>
  </si>
  <si>
    <t>179</t>
  </si>
  <si>
    <t>その他の石油製品・石炭製品製造業</t>
  </si>
  <si>
    <t>プラスチック製品製造業（別掲を除く）</t>
  </si>
  <si>
    <t>180</t>
  </si>
  <si>
    <t>181</t>
  </si>
  <si>
    <t>プラスチック板・棒・管・継手・異形押出製品製造業</t>
  </si>
  <si>
    <t>182</t>
  </si>
  <si>
    <t>プラスチックフィルム・シート・床材・合成皮革製造業</t>
  </si>
  <si>
    <t>183</t>
  </si>
  <si>
    <t>工業用プラスチック製品製造業</t>
  </si>
  <si>
    <t>184</t>
  </si>
  <si>
    <t>発泡・強化プラスチック製品製造業</t>
  </si>
  <si>
    <t>185</t>
  </si>
  <si>
    <t>プラスチック成形材料製造業（廃プラスチックを含む）</t>
  </si>
  <si>
    <t>189</t>
  </si>
  <si>
    <t>その他のプラスチック製品製造業</t>
  </si>
  <si>
    <t>ゴム製品製造業</t>
  </si>
  <si>
    <t>190</t>
  </si>
  <si>
    <t>191</t>
  </si>
  <si>
    <t>タイヤ・チューブ製造業</t>
  </si>
  <si>
    <t>192</t>
  </si>
  <si>
    <t>ゴム製・プラスチック製履物・同附属品製造業</t>
  </si>
  <si>
    <t>193</t>
  </si>
  <si>
    <t>ゴムベルト・ゴムホース・工業用ゴム製品製造業</t>
  </si>
  <si>
    <t>199</t>
  </si>
  <si>
    <t>その他のゴム製品製造業</t>
  </si>
  <si>
    <t>なめし革・同製品・毛皮製造業</t>
  </si>
  <si>
    <t>200</t>
  </si>
  <si>
    <t>201</t>
  </si>
  <si>
    <t>なめし革製造業</t>
  </si>
  <si>
    <t>202</t>
  </si>
  <si>
    <t>工業用革製品製造業（手袋を除く）</t>
  </si>
  <si>
    <t>203</t>
  </si>
  <si>
    <t>革製履物用材料・同附属品製造業</t>
  </si>
  <si>
    <t>204</t>
  </si>
  <si>
    <t>革製履物製造業</t>
  </si>
  <si>
    <t>205</t>
  </si>
  <si>
    <t>革製手袋製造業</t>
  </si>
  <si>
    <t>206</t>
  </si>
  <si>
    <t>かばん製造業</t>
  </si>
  <si>
    <t>207</t>
  </si>
  <si>
    <t>袋物製造業</t>
  </si>
  <si>
    <t>208</t>
  </si>
  <si>
    <t>毛皮製造業</t>
  </si>
  <si>
    <t>209</t>
  </si>
  <si>
    <t>その他のなめし革製品製造業</t>
  </si>
  <si>
    <t>窯業・土石製品製造業</t>
  </si>
  <si>
    <t>210</t>
  </si>
  <si>
    <t>211</t>
  </si>
  <si>
    <t>ガラス・同製品製造業</t>
  </si>
  <si>
    <t>212</t>
  </si>
  <si>
    <t>セメント・同製品製造業</t>
  </si>
  <si>
    <t>213</t>
  </si>
  <si>
    <t>建設用粘土製品製造業（陶磁器製を除く）</t>
  </si>
  <si>
    <t>214</t>
  </si>
  <si>
    <t>陶磁器・同関連製品製造業</t>
  </si>
  <si>
    <t>215</t>
  </si>
  <si>
    <t>耐火物製造業</t>
  </si>
  <si>
    <t>216</t>
  </si>
  <si>
    <t>炭素・黒鉛製品製造業</t>
  </si>
  <si>
    <t>217</t>
  </si>
  <si>
    <t>研磨材・同製品製造業</t>
  </si>
  <si>
    <t>218</t>
  </si>
  <si>
    <t>骨材・石工品等製造業</t>
  </si>
  <si>
    <t>219</t>
  </si>
  <si>
    <t>その他の窯業・土石製品製造業</t>
  </si>
  <si>
    <t>鉄鋼業</t>
  </si>
  <si>
    <t>220</t>
  </si>
  <si>
    <t>221</t>
  </si>
  <si>
    <t>製鉄業</t>
  </si>
  <si>
    <t>222</t>
  </si>
  <si>
    <t>製鋼・製鋼圧延業</t>
  </si>
  <si>
    <t>223</t>
  </si>
  <si>
    <t>製鋼を行わない鋼材製造業（表面処理鋼材を除く）</t>
  </si>
  <si>
    <t>224</t>
  </si>
  <si>
    <t>表面処理鋼材製造業</t>
  </si>
  <si>
    <t>225</t>
  </si>
  <si>
    <t>鉄素形材製造業</t>
  </si>
  <si>
    <t>229</t>
  </si>
  <si>
    <t>その他の鉄鋼業</t>
  </si>
  <si>
    <t>非鉄金属製造業</t>
  </si>
  <si>
    <t>230</t>
  </si>
  <si>
    <t>231</t>
  </si>
  <si>
    <t>非鉄金属第１次製錬・精製業</t>
  </si>
  <si>
    <t>232</t>
  </si>
  <si>
    <t>非鉄金属第２次製錬・精製業（非鉄金属合金製造業を含む）</t>
  </si>
  <si>
    <t>233</t>
  </si>
  <si>
    <t>非鉄金属・同合金圧延業（抽伸，押出しを含む）</t>
  </si>
  <si>
    <t>234</t>
  </si>
  <si>
    <t>電線・ケーブル製造業</t>
  </si>
  <si>
    <t>235</t>
  </si>
  <si>
    <t>非鉄金属素形材製造業</t>
  </si>
  <si>
    <t>239</t>
  </si>
  <si>
    <t>その他の非鉄金属製造業</t>
  </si>
  <si>
    <t>金属製品製造業</t>
  </si>
  <si>
    <t>240</t>
  </si>
  <si>
    <t>241</t>
  </si>
  <si>
    <t>ブリキ缶・その他のめっき板等製品製造業</t>
  </si>
  <si>
    <t>242</t>
  </si>
  <si>
    <t>洋食器・刃物・手道具・金物類製造業</t>
  </si>
  <si>
    <t>243</t>
  </si>
  <si>
    <t>暖房・調理等装置，配管工事用附属品製造業</t>
    <phoneticPr fontId="62"/>
  </si>
  <si>
    <t>244</t>
  </si>
  <si>
    <t>建設用・建築用金属製品製造業（製缶板金業を含む）</t>
  </si>
  <si>
    <t>245</t>
  </si>
  <si>
    <t>金属素形材製品製造業</t>
  </si>
  <si>
    <t>246</t>
  </si>
  <si>
    <t>金属被覆・彫刻業，熱処理業（ほうろう鉄器を除く）</t>
  </si>
  <si>
    <t>247</t>
  </si>
  <si>
    <t>金属線製品製造業（ねじ類を除く）</t>
  </si>
  <si>
    <t>248</t>
  </si>
  <si>
    <t>ボルト・ナット・リベット・小ねじ・木ねじ等製造業</t>
  </si>
  <si>
    <t>249</t>
  </si>
  <si>
    <t>その他の金属製品製造業</t>
  </si>
  <si>
    <t>はん用機械器具製造業</t>
  </si>
  <si>
    <t>250</t>
  </si>
  <si>
    <t>251</t>
  </si>
  <si>
    <t>ボイラ・原動機製造業</t>
  </si>
  <si>
    <t>252</t>
  </si>
  <si>
    <t>ポンプ・圧縮機器製造業</t>
  </si>
  <si>
    <t>253</t>
  </si>
  <si>
    <t>一般産業用機械・装置製造業</t>
  </si>
  <si>
    <t>259</t>
  </si>
  <si>
    <t>その他のはん用機械・同部分品製造業</t>
  </si>
  <si>
    <t>生産用機械器具製造業</t>
  </si>
  <si>
    <t>260</t>
  </si>
  <si>
    <t>261</t>
  </si>
  <si>
    <t>農業用機械製造業（農業用器具を除く）</t>
  </si>
  <si>
    <t>262</t>
  </si>
  <si>
    <t>建設機械・鉱山機械製造業</t>
  </si>
  <si>
    <t>263</t>
  </si>
  <si>
    <t>繊維機械製造業</t>
  </si>
  <si>
    <t>264</t>
  </si>
  <si>
    <t>生活関連産業用機械製造業</t>
  </si>
  <si>
    <t>265</t>
  </si>
  <si>
    <t>基礎素材産業用機械製造業</t>
  </si>
  <si>
    <t>266</t>
  </si>
  <si>
    <t>金属加工機械製造業</t>
  </si>
  <si>
    <t>267</t>
  </si>
  <si>
    <t>半導体・フラットパネルディスプレイ製造装置製造業</t>
  </si>
  <si>
    <t>269</t>
  </si>
  <si>
    <t>その他の生産用機械・同部分品製造業</t>
  </si>
  <si>
    <t>業務用機械器具製造業</t>
  </si>
  <si>
    <t>270</t>
  </si>
  <si>
    <t>271</t>
  </si>
  <si>
    <t>事務用機械器具製造業</t>
  </si>
  <si>
    <t>272</t>
  </si>
  <si>
    <t>サービス用・娯楽用機械器具製造業</t>
  </si>
  <si>
    <t>273</t>
  </si>
  <si>
    <t>計量器・測定器・分析機器・試験機・測量機械器具・理化学機械器具製造業</t>
  </si>
  <si>
    <t>274</t>
  </si>
  <si>
    <t>医療用機械器具・医療用品製造業</t>
  </si>
  <si>
    <t>275</t>
  </si>
  <si>
    <t>光学機械器具・レンズ製造業</t>
  </si>
  <si>
    <t>276</t>
  </si>
  <si>
    <t>武器製造業</t>
  </si>
  <si>
    <t>電子部品・デバイス・電子回路製造業</t>
  </si>
  <si>
    <t>280</t>
  </si>
  <si>
    <t>281</t>
  </si>
  <si>
    <t>電子デバイス製造業</t>
  </si>
  <si>
    <t>282</t>
  </si>
  <si>
    <t>電子部品製造業</t>
  </si>
  <si>
    <t>283</t>
  </si>
  <si>
    <t>記録メディア製造業</t>
  </si>
  <si>
    <t>284</t>
  </si>
  <si>
    <t>電子回路製造業</t>
  </si>
  <si>
    <t>285</t>
  </si>
  <si>
    <t>ユニット部品製造業</t>
  </si>
  <si>
    <t>289</t>
  </si>
  <si>
    <t>その他の電子部品・デバイス・電子回路製造業</t>
  </si>
  <si>
    <t>電気機械器具製造業</t>
  </si>
  <si>
    <t>290</t>
  </si>
  <si>
    <t>291</t>
  </si>
  <si>
    <t>発電用・送電用・配電用電気機械器具製造業</t>
  </si>
  <si>
    <t>292</t>
  </si>
  <si>
    <t>産業用電気機械器具製造業</t>
  </si>
  <si>
    <t>293</t>
  </si>
  <si>
    <t>民生用電気機械器具製造業</t>
  </si>
  <si>
    <t>294</t>
  </si>
  <si>
    <t>電球・電気照明器具製造業</t>
  </si>
  <si>
    <t>295</t>
  </si>
  <si>
    <t>電池製造業</t>
  </si>
  <si>
    <t>296</t>
  </si>
  <si>
    <t>電子応用装置製造業</t>
  </si>
  <si>
    <t>297</t>
  </si>
  <si>
    <t>電気計測器製造業</t>
  </si>
  <si>
    <t>299</t>
  </si>
  <si>
    <t>その他の電気機械器具製造業</t>
  </si>
  <si>
    <t>情報通信機械器具製造業</t>
  </si>
  <si>
    <t>300</t>
  </si>
  <si>
    <t>301</t>
  </si>
  <si>
    <t>通信機械器具・同関連機械器具製造業</t>
  </si>
  <si>
    <t>302</t>
  </si>
  <si>
    <t>映像・音響機械器具製造業</t>
  </si>
  <si>
    <t>303</t>
  </si>
  <si>
    <t>電子計算機・同附属装置製造業</t>
  </si>
  <si>
    <t>輸送用機械器具製造業</t>
  </si>
  <si>
    <t>310</t>
  </si>
  <si>
    <t>311</t>
  </si>
  <si>
    <t>自動車・同附属品製造業</t>
  </si>
  <si>
    <t>312</t>
  </si>
  <si>
    <t>鉄道車両・同部分品製造業</t>
  </si>
  <si>
    <t>313</t>
  </si>
  <si>
    <t>船舶製造・修理業，舶用機関製造業</t>
  </si>
  <si>
    <t>314</t>
  </si>
  <si>
    <t>航空機・同附属品製造業</t>
  </si>
  <si>
    <t>315</t>
  </si>
  <si>
    <t>産業用運搬車両・同部分品・附属品製造業</t>
  </si>
  <si>
    <t>319</t>
  </si>
  <si>
    <t>その他の輸送用機械器具製造業</t>
  </si>
  <si>
    <t>その他の製造業</t>
  </si>
  <si>
    <t>320</t>
  </si>
  <si>
    <t>321</t>
  </si>
  <si>
    <t>貴金属・宝石製品製造業</t>
  </si>
  <si>
    <t>322</t>
  </si>
  <si>
    <t>装身具・装飾品・ボタン・同関連品製造業（貴金属・宝石製を除く）</t>
  </si>
  <si>
    <t>323</t>
  </si>
  <si>
    <t>時計・同部分品製造業</t>
  </si>
  <si>
    <t>324</t>
  </si>
  <si>
    <t>楽器製造業</t>
  </si>
  <si>
    <t>325</t>
  </si>
  <si>
    <t>がん具・運動用具製造業</t>
  </si>
  <si>
    <t>32A</t>
  </si>
  <si>
    <t>がん具製造業</t>
  </si>
  <si>
    <t>32B</t>
  </si>
  <si>
    <t>運動用具製造業</t>
  </si>
  <si>
    <t>326</t>
  </si>
  <si>
    <t>ペン・鉛筆・絵画用品・その他の事務用品製造業</t>
  </si>
  <si>
    <t>327</t>
  </si>
  <si>
    <t>漆器製造業</t>
  </si>
  <si>
    <t>328</t>
  </si>
  <si>
    <t>畳等生活雑貨製品製造業</t>
  </si>
  <si>
    <t>329</t>
  </si>
  <si>
    <t>他に分類されない製造業</t>
  </si>
  <si>
    <t>32C</t>
  </si>
  <si>
    <t>情報記録物製造業（新聞，書籍等の印刷物を除く）</t>
    <phoneticPr fontId="62"/>
  </si>
  <si>
    <t>32D</t>
  </si>
  <si>
    <t>他に分類されないその他の製造業</t>
  </si>
  <si>
    <t>F</t>
  </si>
  <si>
    <t>電気・ガス・熱供給・水道業</t>
  </si>
  <si>
    <t>電気業</t>
  </si>
  <si>
    <t>330</t>
  </si>
  <si>
    <t>331</t>
  </si>
  <si>
    <t>ガス業</t>
  </si>
  <si>
    <t>340</t>
  </si>
  <si>
    <t>341</t>
  </si>
  <si>
    <t>熱供給業</t>
  </si>
  <si>
    <t>350</t>
  </si>
  <si>
    <t>351</t>
  </si>
  <si>
    <t>水道業</t>
  </si>
  <si>
    <t>360</t>
  </si>
  <si>
    <t>361</t>
  </si>
  <si>
    <t>上水道業</t>
  </si>
  <si>
    <t>362</t>
  </si>
  <si>
    <t>工業用水道業</t>
  </si>
  <si>
    <t>363</t>
  </si>
  <si>
    <t>下水道業</t>
  </si>
  <si>
    <t>G</t>
  </si>
  <si>
    <t>情報通信業</t>
  </si>
  <si>
    <t>通信業</t>
  </si>
  <si>
    <t>370</t>
  </si>
  <si>
    <t>371</t>
  </si>
  <si>
    <t>固定電気通信業</t>
  </si>
  <si>
    <t>372</t>
  </si>
  <si>
    <t>移動電気通信業</t>
  </si>
  <si>
    <t>373</t>
  </si>
  <si>
    <t>電気通信に附帯するサービス業</t>
  </si>
  <si>
    <t>放送業</t>
  </si>
  <si>
    <t>380</t>
  </si>
  <si>
    <t>381</t>
  </si>
  <si>
    <t>公共放送業（有線放送業を除く）</t>
  </si>
  <si>
    <t>382</t>
  </si>
  <si>
    <t>民間放送業（有線放送業を除く）</t>
  </si>
  <si>
    <t>383</t>
  </si>
  <si>
    <t>有線放送業</t>
  </si>
  <si>
    <t>情報サービス業</t>
  </si>
  <si>
    <t>390</t>
  </si>
  <si>
    <t>391</t>
  </si>
  <si>
    <t>ソフトウェア業</t>
  </si>
  <si>
    <t>392</t>
  </si>
  <si>
    <t>情報処理・提供サービス業</t>
  </si>
  <si>
    <t>39A</t>
  </si>
  <si>
    <t>情報処理サービス業</t>
  </si>
  <si>
    <t>39B</t>
  </si>
  <si>
    <t>情報提供サービス業</t>
  </si>
  <si>
    <t>39C</t>
  </si>
  <si>
    <t>その他の情報処理・提供サービス業</t>
  </si>
  <si>
    <t>インターネット附随サービス業</t>
  </si>
  <si>
    <t>400</t>
  </si>
  <si>
    <t>401</t>
  </si>
  <si>
    <t>映像・音声・文字情報制作業</t>
  </si>
  <si>
    <t>410</t>
  </si>
  <si>
    <t>411</t>
  </si>
  <si>
    <t>映像情報制作・配給業</t>
  </si>
  <si>
    <t>412</t>
  </si>
  <si>
    <t>音声情報制作業</t>
  </si>
  <si>
    <t>413</t>
  </si>
  <si>
    <t>新聞業</t>
  </si>
  <si>
    <t>414</t>
  </si>
  <si>
    <t>出版業</t>
  </si>
  <si>
    <t>415</t>
  </si>
  <si>
    <t>広告制作業</t>
  </si>
  <si>
    <t>416</t>
  </si>
  <si>
    <t>映像・音声・文字情報制作に附帯するサービス業</t>
  </si>
  <si>
    <t>H</t>
  </si>
  <si>
    <t>運輸業，郵便業</t>
  </si>
  <si>
    <t>鉄道業</t>
  </si>
  <si>
    <t>420</t>
  </si>
  <si>
    <t>421</t>
  </si>
  <si>
    <t>道路旅客運送業</t>
  </si>
  <si>
    <t>430</t>
  </si>
  <si>
    <t>431</t>
  </si>
  <si>
    <t>一般乗合旅客自動車運送業</t>
  </si>
  <si>
    <t>432</t>
  </si>
  <si>
    <t>一般乗用旅客自動車運送業</t>
  </si>
  <si>
    <t>433</t>
  </si>
  <si>
    <t>一般貸切旅客自動車運送業</t>
  </si>
  <si>
    <t>439</t>
  </si>
  <si>
    <t>その他の道路旅客運送業</t>
  </si>
  <si>
    <t>道路貨物運送業</t>
  </si>
  <si>
    <t>440</t>
  </si>
  <si>
    <t>441</t>
  </si>
  <si>
    <t>一般貨物自動車運送業</t>
  </si>
  <si>
    <t>442</t>
  </si>
  <si>
    <t>特定貨物自動車運送業</t>
  </si>
  <si>
    <t>443</t>
  </si>
  <si>
    <t>貨物軽自動車運送業</t>
  </si>
  <si>
    <t>444</t>
  </si>
  <si>
    <t>集配利用運送業</t>
  </si>
  <si>
    <t>449</t>
  </si>
  <si>
    <t>その他の道路貨物運送業</t>
  </si>
  <si>
    <t>水運業</t>
  </si>
  <si>
    <t>450</t>
  </si>
  <si>
    <t>451</t>
  </si>
  <si>
    <t>外航海運業</t>
  </si>
  <si>
    <t>452</t>
  </si>
  <si>
    <t>沿海海運業</t>
  </si>
  <si>
    <t>453</t>
  </si>
  <si>
    <t>内陸水運業</t>
  </si>
  <si>
    <t>454</t>
  </si>
  <si>
    <t>船舶貸渡業</t>
  </si>
  <si>
    <t>航空運輸業</t>
  </si>
  <si>
    <t>460</t>
  </si>
  <si>
    <t>461</t>
  </si>
  <si>
    <t>航空運送業</t>
  </si>
  <si>
    <t>462</t>
  </si>
  <si>
    <t>航空機使用業（航空運送業を除く）</t>
  </si>
  <si>
    <t>倉庫業</t>
  </si>
  <si>
    <t>470</t>
  </si>
  <si>
    <t>471</t>
  </si>
  <si>
    <t>倉庫業（冷蔵倉庫業を除く）</t>
  </si>
  <si>
    <t>472</t>
  </si>
  <si>
    <t>冷蔵倉庫業</t>
  </si>
  <si>
    <t>運輸に附帯するサービス業</t>
  </si>
  <si>
    <t>480</t>
  </si>
  <si>
    <t>481</t>
  </si>
  <si>
    <t>港湾運送業</t>
  </si>
  <si>
    <t>482</t>
  </si>
  <si>
    <t>貨物運送取扱業（集配利用運送業を除く）</t>
  </si>
  <si>
    <t>483</t>
  </si>
  <si>
    <t>運送代理店</t>
  </si>
  <si>
    <t>484</t>
  </si>
  <si>
    <t>こん包業</t>
  </si>
  <si>
    <t>485</t>
  </si>
  <si>
    <t>運輸施設提供業</t>
  </si>
  <si>
    <t>489</t>
  </si>
  <si>
    <t>その他の運輸に附帯するサービス業</t>
  </si>
  <si>
    <t>郵便業（信書便事業を含む）</t>
  </si>
  <si>
    <t>490</t>
  </si>
  <si>
    <t>491</t>
  </si>
  <si>
    <t>I</t>
  </si>
  <si>
    <t>卸売業，小売業</t>
  </si>
  <si>
    <t>各種商品卸売業</t>
  </si>
  <si>
    <t>500</t>
  </si>
  <si>
    <t>501</t>
  </si>
  <si>
    <t>50A</t>
  </si>
  <si>
    <t>各種商品卸売業（従業者が常時100人以上のもの）</t>
  </si>
  <si>
    <t>50B</t>
  </si>
  <si>
    <t>その他の各種商品卸売業</t>
  </si>
  <si>
    <t>繊維・衣服等卸売業</t>
  </si>
  <si>
    <t>510</t>
  </si>
  <si>
    <t>511</t>
  </si>
  <si>
    <t>繊維品卸売業（衣服，身の回り品を除く）</t>
  </si>
  <si>
    <t>512</t>
  </si>
  <si>
    <t>衣服卸売業</t>
  </si>
  <si>
    <t>513</t>
  </si>
  <si>
    <t>身の回り品卸売業</t>
  </si>
  <si>
    <t>飲食料品卸売業</t>
  </si>
  <si>
    <t>520</t>
  </si>
  <si>
    <t>521</t>
  </si>
  <si>
    <t>農畜産物・水産物卸売業</t>
  </si>
  <si>
    <t>52A</t>
  </si>
  <si>
    <t>米穀類卸売業</t>
  </si>
  <si>
    <t>52B</t>
  </si>
  <si>
    <t>野菜・果実卸売業</t>
    <rPh sb="4" eb="5">
      <t>ジツ</t>
    </rPh>
    <phoneticPr fontId="62"/>
  </si>
  <si>
    <t>52C</t>
  </si>
  <si>
    <t>食肉卸売業</t>
  </si>
  <si>
    <t>52D</t>
  </si>
  <si>
    <t>生鮮魚介卸売業</t>
  </si>
  <si>
    <t>52E</t>
  </si>
  <si>
    <t>その他の農畜産物・水産物卸売業</t>
  </si>
  <si>
    <t>522</t>
  </si>
  <si>
    <t>食料・飲料卸売業</t>
  </si>
  <si>
    <t>建築材料，鉱物・金属材料等卸売業</t>
  </si>
  <si>
    <t>530</t>
  </si>
  <si>
    <t>531</t>
  </si>
  <si>
    <t>建築材料卸売業</t>
  </si>
  <si>
    <t>532</t>
  </si>
  <si>
    <t>化学製品卸売業</t>
  </si>
  <si>
    <t>533</t>
  </si>
  <si>
    <t>石油・鉱物卸売業</t>
  </si>
  <si>
    <t>534</t>
  </si>
  <si>
    <t>鉄鋼製品卸売業</t>
  </si>
  <si>
    <t>535</t>
  </si>
  <si>
    <t>非鉄金属卸売業</t>
  </si>
  <si>
    <t>536</t>
  </si>
  <si>
    <t>再生資源卸売業</t>
  </si>
  <si>
    <t>機械器具卸売業</t>
  </si>
  <si>
    <t>540</t>
  </si>
  <si>
    <t>541</t>
  </si>
  <si>
    <t>産業機械器具卸売業</t>
  </si>
  <si>
    <t>542</t>
  </si>
  <si>
    <t>自動車卸売業</t>
  </si>
  <si>
    <t>543</t>
  </si>
  <si>
    <t>電気機械器具卸売業</t>
  </si>
  <si>
    <t>549</t>
  </si>
  <si>
    <t>その他の機械器具卸売業</t>
  </si>
  <si>
    <t>その他の卸売業</t>
  </si>
  <si>
    <t>550</t>
  </si>
  <si>
    <t>551</t>
  </si>
  <si>
    <t>家具・建具・じゅう器等卸売業</t>
  </si>
  <si>
    <t>552</t>
  </si>
  <si>
    <t>医薬品・化粧品等卸売業</t>
  </si>
  <si>
    <t>553</t>
  </si>
  <si>
    <t>紙・紙製品卸売業</t>
  </si>
  <si>
    <t>559</t>
  </si>
  <si>
    <t>他に分類されない卸売業</t>
  </si>
  <si>
    <t>55A</t>
  </si>
  <si>
    <t>代理商，仲立業</t>
  </si>
  <si>
    <t>55B</t>
  </si>
  <si>
    <t>他に分類されないその他の卸売業</t>
  </si>
  <si>
    <t>各種商品小売業</t>
  </si>
  <si>
    <t>560</t>
  </si>
  <si>
    <t>561</t>
  </si>
  <si>
    <t>百貨店，総合スーパー</t>
  </si>
  <si>
    <t>569</t>
  </si>
  <si>
    <t>その他の各種商品小売業（従業者が常時50人未満のもの）</t>
  </si>
  <si>
    <t>織物・衣服・身の回り品小売業</t>
  </si>
  <si>
    <t>570</t>
  </si>
  <si>
    <t>571</t>
  </si>
  <si>
    <t>呉服・服地・寝具小売業</t>
  </si>
  <si>
    <t>572</t>
  </si>
  <si>
    <t>男子服小売業</t>
  </si>
  <si>
    <t>573</t>
  </si>
  <si>
    <t>婦人・子供服小売業</t>
  </si>
  <si>
    <t>574</t>
  </si>
  <si>
    <t>靴・履物小売業</t>
  </si>
  <si>
    <t>579</t>
  </si>
  <si>
    <t>その他の織物・衣服・身の回り品小売業</t>
  </si>
  <si>
    <t>飲食料品小売業</t>
  </si>
  <si>
    <t>580</t>
  </si>
  <si>
    <t>581</t>
  </si>
  <si>
    <t>各種食料品小売業</t>
  </si>
  <si>
    <t>582</t>
  </si>
  <si>
    <t>野菜・果実小売業</t>
  </si>
  <si>
    <t>583</t>
  </si>
  <si>
    <t>食肉小売業</t>
  </si>
  <si>
    <t>584</t>
  </si>
  <si>
    <t>鮮魚小売業</t>
  </si>
  <si>
    <t>585</t>
  </si>
  <si>
    <t>酒小売業</t>
  </si>
  <si>
    <t>586</t>
  </si>
  <si>
    <t>菓子・パン小売業</t>
  </si>
  <si>
    <t>589</t>
  </si>
  <si>
    <t>その他の飲食料品小売業</t>
  </si>
  <si>
    <t>58A</t>
  </si>
  <si>
    <t>料理品小売業</t>
  </si>
  <si>
    <t>58B</t>
  </si>
  <si>
    <t>他に分類されない飲食料品小売業</t>
  </si>
  <si>
    <t>機械器具小売業</t>
  </si>
  <si>
    <t>590</t>
  </si>
  <si>
    <t>591</t>
  </si>
  <si>
    <t>自動車小売業</t>
  </si>
  <si>
    <t>592</t>
  </si>
  <si>
    <t>自転車小売業</t>
  </si>
  <si>
    <t>593</t>
  </si>
  <si>
    <t>機械器具小売業（自動車，自転車を除く）</t>
  </si>
  <si>
    <t>その他の小売業</t>
  </si>
  <si>
    <t>600</t>
  </si>
  <si>
    <t>601</t>
  </si>
  <si>
    <t>家具・建具・畳小売業</t>
  </si>
  <si>
    <t>602</t>
  </si>
  <si>
    <t>じゅう器小売業</t>
  </si>
  <si>
    <t>603</t>
  </si>
  <si>
    <t>医薬品・化粧品小売業</t>
  </si>
  <si>
    <t>604</t>
  </si>
  <si>
    <t>農耕用品小売業</t>
  </si>
  <si>
    <t>605</t>
  </si>
  <si>
    <t>燃料小売業</t>
  </si>
  <si>
    <t>606</t>
  </si>
  <si>
    <t>書籍・文房具小売業</t>
  </si>
  <si>
    <t>607</t>
  </si>
  <si>
    <t>スポーツ用品・がん具・娯楽用品・楽器小売業</t>
  </si>
  <si>
    <t>60A</t>
  </si>
  <si>
    <t>スポーツ用品小売業</t>
    <phoneticPr fontId="62"/>
  </si>
  <si>
    <t>60B</t>
  </si>
  <si>
    <t>がん具・娯楽用品小売業</t>
  </si>
  <si>
    <t>60C</t>
  </si>
  <si>
    <t>楽器小売業</t>
  </si>
  <si>
    <t>608</t>
  </si>
  <si>
    <t>写真機・時計・眼鏡小売業</t>
  </si>
  <si>
    <t>609</t>
  </si>
  <si>
    <t>他に分類されない小売業</t>
  </si>
  <si>
    <t>60D</t>
  </si>
  <si>
    <t>花・植木小売業</t>
  </si>
  <si>
    <t>60E</t>
  </si>
  <si>
    <t>ペット・ペット用品小売業</t>
  </si>
  <si>
    <t>60F</t>
  </si>
  <si>
    <t>中古品小売業（他に分類されないもの）</t>
  </si>
  <si>
    <t>60G</t>
  </si>
  <si>
    <t>他に分類されないその他の小売業</t>
  </si>
  <si>
    <t>無店舗小売業</t>
  </si>
  <si>
    <t>610</t>
  </si>
  <si>
    <t>611</t>
  </si>
  <si>
    <t>通信販売・訪問販売小売業</t>
  </si>
  <si>
    <t>612</t>
  </si>
  <si>
    <t>自動販売機による小売業</t>
  </si>
  <si>
    <t>619</t>
  </si>
  <si>
    <t>その他の無店舗小売業</t>
  </si>
  <si>
    <t>J</t>
  </si>
  <si>
    <t>金融業，保険業</t>
  </si>
  <si>
    <t>銀行業</t>
  </si>
  <si>
    <t>620</t>
  </si>
  <si>
    <t>621</t>
  </si>
  <si>
    <t>中央銀行</t>
  </si>
  <si>
    <t>622</t>
  </si>
  <si>
    <t>銀行（中央銀行を除く）</t>
  </si>
  <si>
    <t>協同組織金融業</t>
  </si>
  <si>
    <t>630</t>
  </si>
  <si>
    <t>631</t>
  </si>
  <si>
    <t>中小企業等金融業</t>
  </si>
  <si>
    <t>632</t>
  </si>
  <si>
    <t>農林水産金融業</t>
  </si>
  <si>
    <t>貸金業，クレジットカード業等非預金信用機関</t>
  </si>
  <si>
    <t>640</t>
  </si>
  <si>
    <t>641</t>
  </si>
  <si>
    <t>貸金業</t>
  </si>
  <si>
    <t>642</t>
  </si>
  <si>
    <t>質屋</t>
  </si>
  <si>
    <t>643</t>
  </si>
  <si>
    <t>クレジットカード業，割賦金融業</t>
  </si>
  <si>
    <t>649</t>
  </si>
  <si>
    <t>その他の非預金信用機関</t>
  </si>
  <si>
    <t>金融商品取引業，商品先物取引業</t>
  </si>
  <si>
    <t>650</t>
  </si>
  <si>
    <t>651</t>
  </si>
  <si>
    <t>金融商品取引業</t>
  </si>
  <si>
    <t>652</t>
  </si>
  <si>
    <t>商品先物取引業，商品投資顧問業</t>
    <phoneticPr fontId="62"/>
  </si>
  <si>
    <t>補助的金融業等</t>
  </si>
  <si>
    <t>660</t>
  </si>
  <si>
    <t>661</t>
  </si>
  <si>
    <t>補助的金融業，金融附帯業</t>
  </si>
  <si>
    <t>662</t>
  </si>
  <si>
    <t>信託業</t>
  </si>
  <si>
    <t>663</t>
  </si>
  <si>
    <t>金融代理業</t>
  </si>
  <si>
    <t>保険業（保険媒介代理業，保険サービス業を含む）</t>
  </si>
  <si>
    <t>670</t>
  </si>
  <si>
    <t>671</t>
  </si>
  <si>
    <t>生命保険業</t>
  </si>
  <si>
    <t>672</t>
  </si>
  <si>
    <t>損害保険業</t>
  </si>
  <si>
    <t>673</t>
  </si>
  <si>
    <t>共済事業，少額短期保険業</t>
  </si>
  <si>
    <t>674</t>
  </si>
  <si>
    <t>保険媒介代理業</t>
  </si>
  <si>
    <t>675</t>
  </si>
  <si>
    <t>保険サービス業</t>
  </si>
  <si>
    <t>K</t>
  </si>
  <si>
    <t>不動産業，物品賃貸業</t>
  </si>
  <si>
    <t>不動産取引業</t>
  </si>
  <si>
    <t>680</t>
  </si>
  <si>
    <t>681</t>
  </si>
  <si>
    <t>建物売買業，土地売買業</t>
  </si>
  <si>
    <t>682</t>
  </si>
  <si>
    <t>不動産代理業・仲介業</t>
  </si>
  <si>
    <t>不動産賃貸業・管理業</t>
  </si>
  <si>
    <t>690</t>
  </si>
  <si>
    <t>691</t>
  </si>
  <si>
    <t>不動産賃貸業（貸家業，貸間業を除く）</t>
  </si>
  <si>
    <t>692</t>
  </si>
  <si>
    <t>貸家業，貸間業</t>
  </si>
  <si>
    <t>693</t>
  </si>
  <si>
    <t>駐車場業</t>
  </si>
  <si>
    <t>694</t>
  </si>
  <si>
    <t>不動産管理業</t>
  </si>
  <si>
    <t>物品賃貸業</t>
  </si>
  <si>
    <t>700</t>
  </si>
  <si>
    <t>701</t>
  </si>
  <si>
    <t>各種物品賃貸業</t>
  </si>
  <si>
    <t>70C</t>
  </si>
  <si>
    <t>総合リース業</t>
  </si>
  <si>
    <t>70D</t>
  </si>
  <si>
    <t>その他の各種物品賃貸業</t>
  </si>
  <si>
    <t>702</t>
  </si>
  <si>
    <t>産業用機械器具賃貸業</t>
  </si>
  <si>
    <t>703</t>
  </si>
  <si>
    <t>事務用機械器具賃貸業</t>
  </si>
  <si>
    <t>704</t>
  </si>
  <si>
    <t>自動車賃貸業</t>
  </si>
  <si>
    <t>705</t>
  </si>
  <si>
    <t>スポーツ・娯楽用品賃貸業</t>
  </si>
  <si>
    <t>709</t>
  </si>
  <si>
    <t>その他の物品賃貸業</t>
  </si>
  <si>
    <t>70A</t>
  </si>
  <si>
    <t>音楽・映像記録物賃貸業（別掲を除く）</t>
  </si>
  <si>
    <t>70B</t>
  </si>
  <si>
    <t>他に分類されない物品賃貸業</t>
  </si>
  <si>
    <t>L</t>
  </si>
  <si>
    <t>学術研究，専門・技術サービス業</t>
  </si>
  <si>
    <t>学術・開発研究機関</t>
  </si>
  <si>
    <t>710</t>
  </si>
  <si>
    <t>711</t>
  </si>
  <si>
    <t>自然科学研究所</t>
  </si>
  <si>
    <t>712</t>
  </si>
  <si>
    <t>人文・社会科学研究所</t>
  </si>
  <si>
    <t>専門サービス業（他に分類されないもの）</t>
  </si>
  <si>
    <t>720</t>
  </si>
  <si>
    <t>721</t>
  </si>
  <si>
    <t>法律事務所，特許事務所</t>
  </si>
  <si>
    <t>72A</t>
  </si>
  <si>
    <t>法律事務所</t>
  </si>
  <si>
    <t>72B</t>
  </si>
  <si>
    <t>特許事務所</t>
  </si>
  <si>
    <t>722</t>
  </si>
  <si>
    <t>公証人役場，司法書士事務所，土地家屋調査士事務所</t>
  </si>
  <si>
    <t>72J</t>
  </si>
  <si>
    <t>公証人役場，司法書士事務所</t>
  </si>
  <si>
    <t>72K</t>
  </si>
  <si>
    <t>土地家屋調査士事務所</t>
  </si>
  <si>
    <t>723</t>
  </si>
  <si>
    <t>行政書士事務所</t>
  </si>
  <si>
    <t>724</t>
  </si>
  <si>
    <t>公認会計士事務所，税理士事務所</t>
  </si>
  <si>
    <t>72C</t>
  </si>
  <si>
    <t>公認会計士事務所</t>
  </si>
  <si>
    <t>72D</t>
  </si>
  <si>
    <t>税理士事務所</t>
  </si>
  <si>
    <t>725</t>
  </si>
  <si>
    <t>社会保険労務士事務所</t>
  </si>
  <si>
    <t>726</t>
  </si>
  <si>
    <t>デザイン業</t>
  </si>
  <si>
    <t>727</t>
  </si>
  <si>
    <t>著述・芸術家業</t>
  </si>
  <si>
    <t>728</t>
  </si>
  <si>
    <t>経営コンサルタント業，純粋持株会社</t>
  </si>
  <si>
    <t>72E</t>
  </si>
  <si>
    <t>経営コンサルタント業</t>
  </si>
  <si>
    <t>72F</t>
  </si>
  <si>
    <t>純粋持株会社</t>
  </si>
  <si>
    <t>729</t>
  </si>
  <si>
    <t>その他の専門サービス業</t>
  </si>
  <si>
    <t>72G</t>
  </si>
  <si>
    <t>興信所</t>
  </si>
  <si>
    <t>72H</t>
  </si>
  <si>
    <t>他に分類されない専門サービス業</t>
  </si>
  <si>
    <t>広告業</t>
  </si>
  <si>
    <t>730</t>
  </si>
  <si>
    <t>731</t>
  </si>
  <si>
    <t>技術サービス業（他に分類されないもの）</t>
  </si>
  <si>
    <t>740</t>
  </si>
  <si>
    <t>741</t>
  </si>
  <si>
    <t>獣医業</t>
  </si>
  <si>
    <t>742</t>
  </si>
  <si>
    <t>土木建築サービス業</t>
  </si>
  <si>
    <t>74A</t>
  </si>
  <si>
    <t>建築設計業</t>
  </si>
  <si>
    <t>74B</t>
  </si>
  <si>
    <t>測量業</t>
  </si>
  <si>
    <t>74C</t>
  </si>
  <si>
    <t>その他の土木建築サービス業</t>
  </si>
  <si>
    <t>743</t>
  </si>
  <si>
    <t>機械設計業</t>
  </si>
  <si>
    <t>744</t>
  </si>
  <si>
    <t>商品・非破壊検査業</t>
  </si>
  <si>
    <t>745</t>
  </si>
  <si>
    <t>計量証明業</t>
  </si>
  <si>
    <t>746</t>
  </si>
  <si>
    <t>写真業</t>
  </si>
  <si>
    <t>74D</t>
  </si>
  <si>
    <t>写真業（商業写真業を除く）</t>
  </si>
  <si>
    <t>74E</t>
  </si>
  <si>
    <t>商業写真業</t>
  </si>
  <si>
    <t>749</t>
  </si>
  <si>
    <t>その他の技術サービス業</t>
  </si>
  <si>
    <t>M</t>
  </si>
  <si>
    <t>宿泊業，飲食サービス業</t>
  </si>
  <si>
    <t>宿泊業</t>
  </si>
  <si>
    <t>750</t>
  </si>
  <si>
    <t>751</t>
  </si>
  <si>
    <t>旅館，ホテル</t>
  </si>
  <si>
    <t>752</t>
  </si>
  <si>
    <t>簡易宿所</t>
  </si>
  <si>
    <t>753</t>
  </si>
  <si>
    <t>下宿業</t>
  </si>
  <si>
    <t>759</t>
  </si>
  <si>
    <t>その他の宿泊業</t>
  </si>
  <si>
    <t>75A</t>
  </si>
  <si>
    <t>会社・団体の宿泊所</t>
  </si>
  <si>
    <t>75B</t>
  </si>
  <si>
    <t>他に分類されない宿泊業</t>
  </si>
  <si>
    <t>飲食店</t>
  </si>
  <si>
    <t>760</t>
  </si>
  <si>
    <t>761</t>
  </si>
  <si>
    <t>食堂，レストラン（専門料理店を除く）</t>
  </si>
  <si>
    <t>762</t>
  </si>
  <si>
    <t>専門料理店</t>
  </si>
  <si>
    <t>76A</t>
  </si>
  <si>
    <t>日本料理店</t>
  </si>
  <si>
    <t>76B</t>
  </si>
  <si>
    <t>中華料理店</t>
  </si>
  <si>
    <t>76C</t>
  </si>
  <si>
    <t>焼肉店</t>
  </si>
  <si>
    <t>76D</t>
  </si>
  <si>
    <t>その他の専門料理店</t>
  </si>
  <si>
    <t>763</t>
  </si>
  <si>
    <t>そば・うどん店</t>
  </si>
  <si>
    <t>764</t>
  </si>
  <si>
    <t>すし店</t>
  </si>
  <si>
    <t>765</t>
  </si>
  <si>
    <t>酒場，ビヤホール</t>
  </si>
  <si>
    <t>766</t>
  </si>
  <si>
    <t>バー，キャバレー，ナイトクラブ</t>
  </si>
  <si>
    <t>767</t>
  </si>
  <si>
    <t>喫茶店</t>
  </si>
  <si>
    <t>769</t>
  </si>
  <si>
    <t>その他の飲食店</t>
  </si>
  <si>
    <t>76E</t>
  </si>
  <si>
    <t>ハンバーガー店</t>
  </si>
  <si>
    <t>76F</t>
  </si>
  <si>
    <t>お好み焼・焼きそば・たこ焼店</t>
  </si>
  <si>
    <t>76G</t>
  </si>
  <si>
    <t>他に分類されない飲食店</t>
  </si>
  <si>
    <t>持ち帰り・配達飲食サービス業</t>
  </si>
  <si>
    <t>770</t>
  </si>
  <si>
    <t>771</t>
  </si>
  <si>
    <t>持ち帰り飲食サービス業</t>
  </si>
  <si>
    <t>772</t>
  </si>
  <si>
    <t>配達飲食サービス業</t>
  </si>
  <si>
    <t>N</t>
  </si>
  <si>
    <t>生活関連サービス業，娯楽業</t>
  </si>
  <si>
    <t>洗濯・理容・美容・浴場業</t>
  </si>
  <si>
    <t>780</t>
  </si>
  <si>
    <t>781</t>
  </si>
  <si>
    <t>洗濯業</t>
  </si>
  <si>
    <t>78A</t>
  </si>
  <si>
    <t>普通洗濯業</t>
  </si>
  <si>
    <t>78B</t>
  </si>
  <si>
    <t>リネンサプライ業</t>
  </si>
  <si>
    <t>782</t>
  </si>
  <si>
    <t>理容業</t>
  </si>
  <si>
    <t>783</t>
  </si>
  <si>
    <t>美容業</t>
  </si>
  <si>
    <t>784</t>
  </si>
  <si>
    <t>一般公衆浴場業</t>
  </si>
  <si>
    <t>785</t>
  </si>
  <si>
    <t>その他の公衆浴場業</t>
  </si>
  <si>
    <t>789</t>
  </si>
  <si>
    <t>その他の洗濯・理容・美容・浴場業</t>
  </si>
  <si>
    <t>78C</t>
  </si>
  <si>
    <t>洗張・染物業</t>
  </si>
  <si>
    <t>78D</t>
  </si>
  <si>
    <t>他に分類されない洗濯・理容・美容・浴場業</t>
  </si>
  <si>
    <t>その他の生活関連サービス業</t>
  </si>
  <si>
    <t>790</t>
  </si>
  <si>
    <t>791</t>
  </si>
  <si>
    <t>旅行業</t>
  </si>
  <si>
    <t>793</t>
  </si>
  <si>
    <t>衣服裁縫修理業</t>
  </si>
  <si>
    <t>794</t>
  </si>
  <si>
    <t>物品預り業</t>
  </si>
  <si>
    <t>795</t>
  </si>
  <si>
    <t>火葬・墓地管理業</t>
  </si>
  <si>
    <t>796</t>
  </si>
  <si>
    <t>冠婚葬祭業</t>
  </si>
  <si>
    <t>79A</t>
  </si>
  <si>
    <t>葬儀業</t>
  </si>
  <si>
    <t>79B</t>
  </si>
  <si>
    <t>結婚式場業</t>
  </si>
  <si>
    <t>79C</t>
  </si>
  <si>
    <t>冠婚葬祭互助会</t>
  </si>
  <si>
    <t>799</t>
  </si>
  <si>
    <t>他に分類されない生活関連サービス業</t>
  </si>
  <si>
    <t>79D</t>
  </si>
  <si>
    <t>写真プリント，現像・焼付業</t>
  </si>
  <si>
    <t>79E</t>
  </si>
  <si>
    <t>他に分類されないその他の生活関連サービス業</t>
  </si>
  <si>
    <t>娯楽業</t>
  </si>
  <si>
    <t>800</t>
  </si>
  <si>
    <t>801</t>
  </si>
  <si>
    <t>映画館</t>
  </si>
  <si>
    <t>802</t>
  </si>
  <si>
    <t>興行場（別掲を除く），興行団</t>
  </si>
  <si>
    <t>803</t>
  </si>
  <si>
    <t>競輪・競馬等の競走場，競技団</t>
  </si>
  <si>
    <t>804</t>
  </si>
  <si>
    <t>スポーツ施設提供業</t>
  </si>
  <si>
    <t>80A</t>
  </si>
  <si>
    <t>スポーツ施設提供業（別掲を除く）</t>
  </si>
  <si>
    <t>80B</t>
  </si>
  <si>
    <t>体育館</t>
  </si>
  <si>
    <t>80C</t>
  </si>
  <si>
    <t>ゴルフ場</t>
  </si>
  <si>
    <t>80D</t>
  </si>
  <si>
    <t>ゴルフ練習場</t>
  </si>
  <si>
    <t>80E</t>
  </si>
  <si>
    <t>ボウリング場</t>
  </si>
  <si>
    <t>80F</t>
  </si>
  <si>
    <t>テニス場</t>
  </si>
  <si>
    <t>80G</t>
  </si>
  <si>
    <t>バッティング・テニス練習場</t>
  </si>
  <si>
    <t>80H</t>
  </si>
  <si>
    <t>フィットネスクラブ</t>
  </si>
  <si>
    <t>805</t>
  </si>
  <si>
    <t>公園，遊園地</t>
  </si>
  <si>
    <t>806</t>
  </si>
  <si>
    <t>遊戯場</t>
  </si>
  <si>
    <t>80J</t>
  </si>
  <si>
    <t>マージャンクラブ</t>
  </si>
  <si>
    <t>80K</t>
  </si>
  <si>
    <t>パチンコホール</t>
  </si>
  <si>
    <t>80L</t>
  </si>
  <si>
    <t>ゲームセンター</t>
  </si>
  <si>
    <t>80M</t>
  </si>
  <si>
    <t>その他の遊戯場</t>
  </si>
  <si>
    <t>809</t>
  </si>
  <si>
    <t>その他の娯楽業</t>
  </si>
  <si>
    <t>80N</t>
  </si>
  <si>
    <t>カラオケボックス業</t>
  </si>
  <si>
    <t>80Q</t>
  </si>
  <si>
    <t>娯楽に附帯するサービス業</t>
  </si>
  <si>
    <t>80R</t>
  </si>
  <si>
    <t>他に分類されない娯楽業</t>
  </si>
  <si>
    <t>O</t>
  </si>
  <si>
    <t>教育，学習支援業</t>
  </si>
  <si>
    <t>学校教育</t>
  </si>
  <si>
    <t>810</t>
  </si>
  <si>
    <t>811</t>
  </si>
  <si>
    <t>幼稚園</t>
  </si>
  <si>
    <t>812</t>
  </si>
  <si>
    <t>小学校</t>
  </si>
  <si>
    <t>813</t>
  </si>
  <si>
    <t>中学校</t>
  </si>
  <si>
    <t>814</t>
  </si>
  <si>
    <t>高等学校，中等教育学校</t>
  </si>
  <si>
    <t>815</t>
  </si>
  <si>
    <t>特別支援学校</t>
  </si>
  <si>
    <t>816</t>
  </si>
  <si>
    <t>高等教育機関</t>
  </si>
  <si>
    <t>817</t>
  </si>
  <si>
    <t>専修学校，各種学校</t>
  </si>
  <si>
    <t>81A</t>
  </si>
  <si>
    <t>専修学校</t>
  </si>
  <si>
    <t>81B</t>
  </si>
  <si>
    <t>各種学校</t>
  </si>
  <si>
    <t>818</t>
  </si>
  <si>
    <t>学校教育支援機関</t>
  </si>
  <si>
    <t>819</t>
  </si>
  <si>
    <t>幼保連携型認定こども園</t>
  </si>
  <si>
    <t>その他の教育，学習支援業</t>
  </si>
  <si>
    <t>820</t>
  </si>
  <si>
    <t>821</t>
  </si>
  <si>
    <t>社会教育</t>
  </si>
  <si>
    <t>82A</t>
  </si>
  <si>
    <t>公民館</t>
  </si>
  <si>
    <t>82B</t>
  </si>
  <si>
    <t>図書館</t>
  </si>
  <si>
    <t>82C</t>
  </si>
  <si>
    <t>博物館，美術館</t>
  </si>
  <si>
    <t>82D</t>
  </si>
  <si>
    <t>動物園，植物園，水族館</t>
  </si>
  <si>
    <t>82N</t>
  </si>
  <si>
    <t>社会通信教育</t>
  </si>
  <si>
    <t>82P</t>
  </si>
  <si>
    <t>その他の社会教育</t>
  </si>
  <si>
    <t>822</t>
  </si>
  <si>
    <t>職業・教育支援施設</t>
  </si>
  <si>
    <t>823</t>
  </si>
  <si>
    <t>学習塾</t>
  </si>
  <si>
    <t>824</t>
  </si>
  <si>
    <t>教養・技能教授業</t>
  </si>
  <si>
    <t>82F</t>
  </si>
  <si>
    <t>音楽教授業</t>
  </si>
  <si>
    <t>82G</t>
  </si>
  <si>
    <t>書道教授業</t>
  </si>
  <si>
    <t>82H</t>
  </si>
  <si>
    <t>生花・茶道教授業</t>
  </si>
  <si>
    <t>82J</t>
  </si>
  <si>
    <t>そろばん教授業</t>
  </si>
  <si>
    <t>82K</t>
  </si>
  <si>
    <t>外国語会話教授業</t>
  </si>
  <si>
    <t>82L</t>
  </si>
  <si>
    <t>スポーツ・健康教授業</t>
  </si>
  <si>
    <t>82M</t>
  </si>
  <si>
    <t>その他の教養・技能教授業</t>
  </si>
  <si>
    <t>829</t>
  </si>
  <si>
    <t>他に分類されない教育，学習支援業</t>
  </si>
  <si>
    <t>P</t>
  </si>
  <si>
    <t>医療，福祉</t>
  </si>
  <si>
    <t>医療業</t>
  </si>
  <si>
    <t>830</t>
  </si>
  <si>
    <t>831</t>
  </si>
  <si>
    <t>病院</t>
    <phoneticPr fontId="62"/>
  </si>
  <si>
    <t>832</t>
  </si>
  <si>
    <t>一般診療所</t>
  </si>
  <si>
    <t>833</t>
  </si>
  <si>
    <t>歯科診療所</t>
  </si>
  <si>
    <t>834</t>
  </si>
  <si>
    <t>助産・看護業</t>
  </si>
  <si>
    <t>83A</t>
  </si>
  <si>
    <t>助産所</t>
  </si>
  <si>
    <t>83B</t>
  </si>
  <si>
    <t>看護業</t>
  </si>
  <si>
    <t>835</t>
  </si>
  <si>
    <t>療術業</t>
  </si>
  <si>
    <t>836</t>
  </si>
  <si>
    <t>医療に附帯するサービス業</t>
  </si>
  <si>
    <t>83C</t>
  </si>
  <si>
    <t>歯科技工所</t>
  </si>
  <si>
    <t>83D</t>
  </si>
  <si>
    <t>その他の医療に附帯するサービス業</t>
  </si>
  <si>
    <t>保健衛生</t>
  </si>
  <si>
    <t>840</t>
  </si>
  <si>
    <t>841</t>
  </si>
  <si>
    <t>保健所</t>
    <phoneticPr fontId="61"/>
  </si>
  <si>
    <t>842</t>
  </si>
  <si>
    <t>健康相談施設</t>
  </si>
  <si>
    <t>849</t>
  </si>
  <si>
    <t>その他の保健衛生</t>
  </si>
  <si>
    <t>社会保険・社会福祉・介護事業</t>
  </si>
  <si>
    <t>850</t>
  </si>
  <si>
    <t>851</t>
  </si>
  <si>
    <t>社会保険事業団体</t>
  </si>
  <si>
    <t>852</t>
  </si>
  <si>
    <t>福祉事務所</t>
  </si>
  <si>
    <t>853</t>
  </si>
  <si>
    <t>児童福祉事業</t>
  </si>
  <si>
    <t>85A</t>
  </si>
  <si>
    <t>保育所</t>
  </si>
  <si>
    <t>85B</t>
  </si>
  <si>
    <t>その他の児童福祉事業</t>
  </si>
  <si>
    <t>854</t>
  </si>
  <si>
    <t>老人福祉・介護事業</t>
  </si>
  <si>
    <t>85C</t>
  </si>
  <si>
    <t>特別養護老人ホーム</t>
  </si>
  <si>
    <t>85D</t>
  </si>
  <si>
    <t>介護老人保健施設</t>
  </si>
  <si>
    <t>85E</t>
  </si>
  <si>
    <t>通所・短期入所介護事業</t>
  </si>
  <si>
    <t>85F</t>
  </si>
  <si>
    <t>訪問介護事業</t>
  </si>
  <si>
    <t>85G</t>
  </si>
  <si>
    <t>認知症老人グループホーム</t>
  </si>
  <si>
    <t>85H</t>
  </si>
  <si>
    <t>有料老人ホーム</t>
  </si>
  <si>
    <t>85J</t>
  </si>
  <si>
    <t>その他の老人福祉・介護事業</t>
  </si>
  <si>
    <t>855</t>
  </si>
  <si>
    <t>障害者福祉事業</t>
  </si>
  <si>
    <t>859</t>
  </si>
  <si>
    <t>その他の社会保険・社会福祉・介護事業</t>
  </si>
  <si>
    <t>85K</t>
  </si>
  <si>
    <t>更生保護事業</t>
  </si>
  <si>
    <t>85L</t>
  </si>
  <si>
    <t>他に分類されない社会保険・社会福祉・介護事業</t>
  </si>
  <si>
    <t>Q</t>
  </si>
  <si>
    <t>複合サービス事業</t>
  </si>
  <si>
    <t>郵便局</t>
  </si>
  <si>
    <t>860</t>
  </si>
  <si>
    <t>861</t>
  </si>
  <si>
    <t>862</t>
  </si>
  <si>
    <t>郵便局受託業</t>
  </si>
  <si>
    <t>協同組合（他に分類されないもの）</t>
  </si>
  <si>
    <t>870</t>
  </si>
  <si>
    <t>871</t>
  </si>
  <si>
    <t>農林水産業協同組合（他に分類されないもの）</t>
  </si>
  <si>
    <t>872</t>
  </si>
  <si>
    <t>事業協同組合（他に分類されないもの）</t>
  </si>
  <si>
    <t>R</t>
  </si>
  <si>
    <t>サービス業（他に分類されないもの）</t>
  </si>
  <si>
    <t>廃棄物処理業</t>
  </si>
  <si>
    <t>880</t>
  </si>
  <si>
    <t>881</t>
  </si>
  <si>
    <t>一般廃棄物処理業</t>
  </si>
  <si>
    <t>882</t>
  </si>
  <si>
    <t>産業廃棄物処理業</t>
  </si>
  <si>
    <t>889</t>
  </si>
  <si>
    <t>その他の廃棄物処理業</t>
  </si>
  <si>
    <t>自動車整備業</t>
  </si>
  <si>
    <t>890</t>
  </si>
  <si>
    <t>891</t>
  </si>
  <si>
    <t>機械等修理業（別掲を除く）</t>
  </si>
  <si>
    <t>900</t>
  </si>
  <si>
    <t>901</t>
  </si>
  <si>
    <t>機械修理業（電気機械器具を除く）</t>
  </si>
  <si>
    <t>902</t>
  </si>
  <si>
    <t>電気機械器具修理業</t>
  </si>
  <si>
    <t>903</t>
  </si>
  <si>
    <t>表具業</t>
  </si>
  <si>
    <t>909</t>
  </si>
  <si>
    <t>その他の修理業</t>
  </si>
  <si>
    <t>職業紹介・労働者派遣業</t>
  </si>
  <si>
    <t>910</t>
  </si>
  <si>
    <t>911</t>
  </si>
  <si>
    <t>職業紹介業</t>
  </si>
  <si>
    <t>912</t>
  </si>
  <si>
    <t>労働者派遣業</t>
  </si>
  <si>
    <t>その他の事業サービス業</t>
  </si>
  <si>
    <t>920</t>
  </si>
  <si>
    <t>921</t>
  </si>
  <si>
    <t>速記・ワープロ入力・複写業</t>
  </si>
  <si>
    <t>922</t>
  </si>
  <si>
    <t>建物サービス業</t>
  </si>
  <si>
    <t>92A</t>
  </si>
  <si>
    <t>ビルメンテナンス業</t>
  </si>
  <si>
    <t>92B</t>
  </si>
  <si>
    <t>その他の建物サービス業</t>
  </si>
  <si>
    <t>923</t>
  </si>
  <si>
    <t>警備業</t>
  </si>
  <si>
    <t>929</t>
  </si>
  <si>
    <t>他に分類されない事業サービス業</t>
  </si>
  <si>
    <t>政治・経済・文化団体</t>
  </si>
  <si>
    <t>931</t>
  </si>
  <si>
    <t>経済団体</t>
  </si>
  <si>
    <t>932</t>
  </si>
  <si>
    <t>労働団体</t>
  </si>
  <si>
    <t>933</t>
  </si>
  <si>
    <t>学術・文化団体</t>
  </si>
  <si>
    <t>934</t>
  </si>
  <si>
    <t>政治団体</t>
  </si>
  <si>
    <t>939</t>
  </si>
  <si>
    <t>他に分類されない非営利的団体</t>
  </si>
  <si>
    <t>宗教</t>
  </si>
  <si>
    <t>941</t>
  </si>
  <si>
    <t>神道系宗教</t>
  </si>
  <si>
    <t>942</t>
  </si>
  <si>
    <t>仏教系宗教</t>
  </si>
  <si>
    <t>943</t>
  </si>
  <si>
    <t>キリスト教系宗教</t>
  </si>
  <si>
    <t>949</t>
  </si>
  <si>
    <t>その他の宗教</t>
  </si>
  <si>
    <t>その他のサービス業</t>
  </si>
  <si>
    <t>950</t>
  </si>
  <si>
    <t>951</t>
  </si>
  <si>
    <t>集会場</t>
  </si>
  <si>
    <t>952</t>
  </si>
  <si>
    <t>と畜場</t>
  </si>
  <si>
    <t>959</t>
  </si>
  <si>
    <t>他に分類されないサービス業</t>
  </si>
  <si>
    <t>S</t>
  </si>
  <si>
    <t>S</t>
    <phoneticPr fontId="61"/>
  </si>
  <si>
    <t>公務（他に分類されるものを除く）</t>
    <phoneticPr fontId="62"/>
  </si>
  <si>
    <t>国家公務</t>
    <phoneticPr fontId="61"/>
  </si>
  <si>
    <t>971</t>
  </si>
  <si>
    <t>立法機関</t>
    <phoneticPr fontId="61"/>
  </si>
  <si>
    <t>972</t>
  </si>
  <si>
    <t>司法機関</t>
    <phoneticPr fontId="61"/>
  </si>
  <si>
    <t>973</t>
  </si>
  <si>
    <t>行政機関</t>
    <phoneticPr fontId="61"/>
  </si>
  <si>
    <t>地方公務</t>
    <rPh sb="0" eb="2">
      <t>チホウ</t>
    </rPh>
    <rPh sb="2" eb="4">
      <t>コウム</t>
    </rPh>
    <phoneticPr fontId="61"/>
  </si>
  <si>
    <t>981</t>
  </si>
  <si>
    <t>都道府県機関</t>
    <phoneticPr fontId="61"/>
  </si>
  <si>
    <t>982</t>
  </si>
  <si>
    <t>市町村機関</t>
    <phoneticPr fontId="61"/>
  </si>
  <si>
    <t>99</t>
    <phoneticPr fontId="10"/>
  </si>
  <si>
    <t>分類不能の産業</t>
    <rPh sb="0" eb="4">
      <t>ブンルイフノウ</t>
    </rPh>
    <rPh sb="5" eb="7">
      <t>サンギョウ</t>
    </rPh>
    <phoneticPr fontId="61"/>
  </si>
  <si>
    <t>本事業で申請をした取組について、取引先の事業者（又はその関連企業等）から不正な手段による助成金受給の働きかけを受けていない。</t>
    <phoneticPr fontId="10"/>
  </si>
  <si>
    <t>本事業で申請する金額は、実質的な購入額（申請事業者がシステム等を購入するにあたり結果として実際に負担する金額）よりも高くなっていない。</t>
    <rPh sb="0" eb="3">
      <t>ホンジギョウ</t>
    </rPh>
    <rPh sb="30" eb="31">
      <t>トウ</t>
    </rPh>
    <phoneticPr fontId="10"/>
  </si>
  <si>
    <t>本事業で申請をした取組について、取引先の事業者（又はその関連企業等）からキャッシュバック（※）を受けておらず、今後キャッシュバックを受ける予定もない。
（※）「キャッシュバック」の名目でなくとも、本システム等の導入に関し、取引先の事業者（又はその関連企業等）から、貴社に何らかの入金があった（又は予定している）場合は該当</t>
    <phoneticPr fontId="10"/>
  </si>
  <si>
    <t>東京都内の中小企業者等（会社・個人事業主・中小企業団体)に該当する。</t>
    <rPh sb="0" eb="4">
      <t>トウキョウトナイ</t>
    </rPh>
    <rPh sb="5" eb="9">
      <t>チュウショウキギョウ</t>
    </rPh>
    <rPh sb="9" eb="10">
      <t>シャ</t>
    </rPh>
    <rPh sb="10" eb="11">
      <t>トウ</t>
    </rPh>
    <rPh sb="12" eb="14">
      <t>カイシャ</t>
    </rPh>
    <rPh sb="15" eb="17">
      <t>コジン</t>
    </rPh>
    <rPh sb="17" eb="20">
      <t>ジギョウヌシ</t>
    </rPh>
    <rPh sb="21" eb="25">
      <t>チュウショウキギョウ</t>
    </rPh>
    <rPh sb="25" eb="27">
      <t>ダンタイ</t>
    </rPh>
    <rPh sb="29" eb="31">
      <t>ガイトウ</t>
    </rPh>
    <phoneticPr fontId="11"/>
  </si>
  <si>
    <t>基準日現在で、東京都内事業所で実質的に事業を行っている。</t>
    <rPh sb="0" eb="3">
      <t>キジュンビ</t>
    </rPh>
    <rPh sb="3" eb="5">
      <t>ゲンザイ</t>
    </rPh>
    <rPh sb="7" eb="9">
      <t>トウキョウ</t>
    </rPh>
    <rPh sb="9" eb="11">
      <t>トナイ</t>
    </rPh>
    <rPh sb="11" eb="14">
      <t>ジギョウショ</t>
    </rPh>
    <rPh sb="15" eb="17">
      <t>ジッシツ</t>
    </rPh>
    <rPh sb="17" eb="18">
      <t>テキ</t>
    </rPh>
    <rPh sb="19" eb="21">
      <t>ジギョウ</t>
    </rPh>
    <rPh sb="22" eb="23">
      <t>オコナ</t>
    </rPh>
    <phoneticPr fontId="10"/>
  </si>
  <si>
    <t>税金等を滞納していない。また、東京都及び公社に対する賃料・使用料等の支払いに滞りがない。</t>
    <rPh sb="0" eb="2">
      <t>ゼイキン</t>
    </rPh>
    <rPh sb="2" eb="3">
      <t>ナド</t>
    </rPh>
    <rPh sb="4" eb="6">
      <t>タイノウ</t>
    </rPh>
    <rPh sb="15" eb="18">
      <t>トウキョウト</t>
    </rPh>
    <rPh sb="18" eb="19">
      <t>オヨ</t>
    </rPh>
    <rPh sb="20" eb="22">
      <t>コウシャ</t>
    </rPh>
    <rPh sb="23" eb="24">
      <t>タイ</t>
    </rPh>
    <rPh sb="26" eb="28">
      <t>チンリョウ</t>
    </rPh>
    <rPh sb="29" eb="32">
      <t>シヨウリョウ</t>
    </rPh>
    <rPh sb="32" eb="33">
      <t>ナド</t>
    </rPh>
    <rPh sb="34" eb="36">
      <t>シハライ</t>
    </rPh>
    <rPh sb="38" eb="39">
      <t>トドコオ</t>
    </rPh>
    <phoneticPr fontId="10"/>
  </si>
  <si>
    <t>これまでに本助成金で採択を受けた場合は、基準日現在で助成金額が確定している。
（公社がこれまでに行った「生産性向上のためのデジタル技術活用推進助成金」「企業変革に向けたDX推進助成金」「DX推進助成金」「緊急デジタル技術活用推進助成金」を含む）</t>
    <rPh sb="5" eb="6">
      <t>ホン</t>
    </rPh>
    <rPh sb="10" eb="12">
      <t>サイタク</t>
    </rPh>
    <rPh sb="13" eb="14">
      <t>ウ</t>
    </rPh>
    <rPh sb="16" eb="18">
      <t>バアイ</t>
    </rPh>
    <rPh sb="20" eb="23">
      <t>キジュンビ</t>
    </rPh>
    <rPh sb="23" eb="25">
      <t>ゲンザイ</t>
    </rPh>
    <rPh sb="26" eb="30">
      <t>ジョセイキンガク</t>
    </rPh>
    <rPh sb="31" eb="33">
      <t>カクテイ</t>
    </rPh>
    <phoneticPr fontId="10"/>
  </si>
  <si>
    <t>同一内容（経費）で公社が実施する他の助成事業に併願申請していない。</t>
    <rPh sb="0" eb="2">
      <t>ドウイツ</t>
    </rPh>
    <rPh sb="2" eb="4">
      <t>ナイヨウ</t>
    </rPh>
    <rPh sb="5" eb="7">
      <t>ケイヒ</t>
    </rPh>
    <rPh sb="9" eb="11">
      <t>コウシャ</t>
    </rPh>
    <rPh sb="12" eb="14">
      <t>ジッシ</t>
    </rPh>
    <rPh sb="16" eb="17">
      <t>タ</t>
    </rPh>
    <rPh sb="18" eb="22">
      <t>ジョセイジギョウ</t>
    </rPh>
    <rPh sb="23" eb="25">
      <t>ヘイガン</t>
    </rPh>
    <rPh sb="25" eb="27">
      <t>シンセイ</t>
    </rPh>
    <phoneticPr fontId="10"/>
  </si>
  <si>
    <t>同一内容（経費）で公社・国・都道府県・区市町村等から、重複して助成・補助を過去に受けたことはない。また、今後においても重複して助成・補助は受けない。</t>
    <rPh sb="0" eb="2">
      <t>ドウイツ</t>
    </rPh>
    <rPh sb="2" eb="4">
      <t>ナイヨウ</t>
    </rPh>
    <rPh sb="5" eb="7">
      <t>ケイヒ</t>
    </rPh>
    <rPh sb="9" eb="11">
      <t>コウシャ</t>
    </rPh>
    <rPh sb="12" eb="13">
      <t>クニ</t>
    </rPh>
    <rPh sb="14" eb="18">
      <t>トドウフケン</t>
    </rPh>
    <rPh sb="19" eb="23">
      <t>クシチョウソン</t>
    </rPh>
    <rPh sb="23" eb="24">
      <t>ナド</t>
    </rPh>
    <rPh sb="27" eb="29">
      <t>チョウフク</t>
    </rPh>
    <rPh sb="31" eb="33">
      <t>ジョセイ</t>
    </rPh>
    <rPh sb="34" eb="36">
      <t>ホジョ</t>
    </rPh>
    <rPh sb="37" eb="39">
      <t>カコ</t>
    </rPh>
    <rPh sb="40" eb="41">
      <t>ウ</t>
    </rPh>
    <rPh sb="52" eb="54">
      <t>コンゴ</t>
    </rPh>
    <rPh sb="59" eb="61">
      <t>チョウフク</t>
    </rPh>
    <rPh sb="63" eb="65">
      <t>ジョセイ</t>
    </rPh>
    <rPh sb="66" eb="68">
      <t>ホジョ</t>
    </rPh>
    <rPh sb="69" eb="70">
      <t>ウ</t>
    </rPh>
    <phoneticPr fontId="12"/>
  </si>
  <si>
    <t>申請日までの過去５年間に、公社・国・都道府県・区市町村等が実施する助成事業等に関して、不正等の事故を起こしていません。</t>
    <rPh sb="0" eb="3">
      <t>シンセイビ</t>
    </rPh>
    <rPh sb="6" eb="8">
      <t>カコ</t>
    </rPh>
    <rPh sb="9" eb="11">
      <t>ネンカン</t>
    </rPh>
    <rPh sb="29" eb="31">
      <t>ジッシ</t>
    </rPh>
    <rPh sb="33" eb="37">
      <t>ジョセイジギョウ</t>
    </rPh>
    <rPh sb="37" eb="38">
      <t>ナド</t>
    </rPh>
    <rPh sb="39" eb="40">
      <t>カン</t>
    </rPh>
    <phoneticPr fontId="11"/>
  </si>
  <si>
    <t>過去に公社から助成金の交付を受けている者は、申請日までの過去5年間に、助成金交付後、所定年数の継続的提出を義務付けられている「事業化状況報告書」等を所定の期日までに提出している。</t>
    <rPh sb="0" eb="2">
      <t>カコ</t>
    </rPh>
    <rPh sb="3" eb="5">
      <t>コウシャ</t>
    </rPh>
    <rPh sb="7" eb="10">
      <t>ジョセイキン</t>
    </rPh>
    <rPh sb="11" eb="13">
      <t>コウフ</t>
    </rPh>
    <rPh sb="14" eb="15">
      <t>ウ</t>
    </rPh>
    <rPh sb="19" eb="20">
      <t>モノ</t>
    </rPh>
    <rPh sb="22" eb="24">
      <t>シンセイ</t>
    </rPh>
    <rPh sb="24" eb="25">
      <t>ビ</t>
    </rPh>
    <rPh sb="28" eb="30">
      <t>カコ</t>
    </rPh>
    <rPh sb="31" eb="33">
      <t>ネンカン</t>
    </rPh>
    <rPh sb="35" eb="38">
      <t>ジョセイキン</t>
    </rPh>
    <rPh sb="38" eb="40">
      <t>コウフ</t>
    </rPh>
    <rPh sb="40" eb="41">
      <t>ゴ</t>
    </rPh>
    <rPh sb="42" eb="44">
      <t>ショテイ</t>
    </rPh>
    <rPh sb="44" eb="46">
      <t>ネンスウ</t>
    </rPh>
    <rPh sb="47" eb="49">
      <t>ケイゾク</t>
    </rPh>
    <rPh sb="49" eb="50">
      <t>テキ</t>
    </rPh>
    <rPh sb="50" eb="52">
      <t>テイシュツ</t>
    </rPh>
    <rPh sb="53" eb="56">
      <t>ギムヅ</t>
    </rPh>
    <rPh sb="63" eb="65">
      <t>ジギョウ</t>
    </rPh>
    <rPh sb="65" eb="66">
      <t>カ</t>
    </rPh>
    <rPh sb="66" eb="68">
      <t>ジョウキョウ</t>
    </rPh>
    <rPh sb="68" eb="70">
      <t>ホウコク</t>
    </rPh>
    <rPh sb="70" eb="71">
      <t>ショ</t>
    </rPh>
    <rPh sb="72" eb="73">
      <t>ナド</t>
    </rPh>
    <rPh sb="74" eb="76">
      <t>ショテイ</t>
    </rPh>
    <rPh sb="77" eb="79">
      <t>キジツ</t>
    </rPh>
    <rPh sb="82" eb="84">
      <t>テイシュツ</t>
    </rPh>
    <phoneticPr fontId="11"/>
  </si>
  <si>
    <t>民事再生法、会社更生法、破産法に基づく申立・手続き中（再生計画等認可決定確定後は除く）または私的整理手続き中ではない。</t>
    <rPh sb="0" eb="5">
      <t>ミンジサイセイホウ</t>
    </rPh>
    <rPh sb="6" eb="11">
      <t>カイシャコウセイホウ</t>
    </rPh>
    <rPh sb="12" eb="15">
      <t>ハサンホウ</t>
    </rPh>
    <rPh sb="16" eb="17">
      <t>モト</t>
    </rPh>
    <rPh sb="19" eb="21">
      <t>モウシタテ</t>
    </rPh>
    <rPh sb="22" eb="24">
      <t>テツヅ</t>
    </rPh>
    <rPh sb="25" eb="26">
      <t>チュウ</t>
    </rPh>
    <rPh sb="27" eb="31">
      <t>サイセイケイカク</t>
    </rPh>
    <rPh sb="31" eb="32">
      <t>ナド</t>
    </rPh>
    <rPh sb="32" eb="36">
      <t>ニンカケッテイ</t>
    </rPh>
    <rPh sb="36" eb="39">
      <t>カクテイゴ</t>
    </rPh>
    <rPh sb="40" eb="41">
      <t>ノゾ</t>
    </rPh>
    <rPh sb="46" eb="48">
      <t>シテキ</t>
    </rPh>
    <rPh sb="48" eb="52">
      <t>セイリテツヅ</t>
    </rPh>
    <rPh sb="53" eb="54">
      <t>チュウ</t>
    </rPh>
    <phoneticPr fontId="11"/>
  </si>
  <si>
    <t>事業実施に当たっては、必要な許認可を取得しており、関連法令を遵守する。</t>
    <rPh sb="0" eb="2">
      <t>ジギョウ</t>
    </rPh>
    <rPh sb="2" eb="4">
      <t>ジッシ</t>
    </rPh>
    <rPh sb="5" eb="6">
      <t>ア</t>
    </rPh>
    <rPh sb="11" eb="13">
      <t>ヒツヨウ</t>
    </rPh>
    <rPh sb="14" eb="17">
      <t>キョニンカ</t>
    </rPh>
    <rPh sb="18" eb="20">
      <t>シュトク</t>
    </rPh>
    <rPh sb="25" eb="27">
      <t>カンレン</t>
    </rPh>
    <rPh sb="27" eb="29">
      <t>ホウレイ</t>
    </rPh>
    <rPh sb="30" eb="32">
      <t>ジュンシュ</t>
    </rPh>
    <phoneticPr fontId="11"/>
  </si>
  <si>
    <t>親族、子会社、グループ企業、関連法人（資本関係のある法人、役員及び従業員を兼任している法人、代表者の親族（三親等以内）が経営する法人など）、代表者の親族との取引は含まれていない。</t>
    <rPh sb="3" eb="6">
      <t>コガイシャ</t>
    </rPh>
    <rPh sb="11" eb="13">
      <t>キギョウ</t>
    </rPh>
    <rPh sb="14" eb="16">
      <t>カンレン</t>
    </rPh>
    <rPh sb="16" eb="18">
      <t>ホウジン</t>
    </rPh>
    <rPh sb="19" eb="21">
      <t>シホン</t>
    </rPh>
    <rPh sb="21" eb="23">
      <t>カンケイ</t>
    </rPh>
    <rPh sb="26" eb="28">
      <t>ホウジン</t>
    </rPh>
    <rPh sb="29" eb="31">
      <t>ヤクイン</t>
    </rPh>
    <rPh sb="31" eb="32">
      <t>オヨ</t>
    </rPh>
    <rPh sb="33" eb="36">
      <t>ジュウギョウイン</t>
    </rPh>
    <rPh sb="37" eb="39">
      <t>ケンニン</t>
    </rPh>
    <rPh sb="43" eb="45">
      <t>ホウジン</t>
    </rPh>
    <rPh sb="46" eb="49">
      <t>ダイヒョウシャ</t>
    </rPh>
    <rPh sb="50" eb="52">
      <t>シンゾク</t>
    </rPh>
    <rPh sb="53" eb="56">
      <t>サンシントウ</t>
    </rPh>
    <rPh sb="56" eb="58">
      <t>イナイ</t>
    </rPh>
    <rPh sb="60" eb="62">
      <t>ケイエイ</t>
    </rPh>
    <rPh sb="64" eb="66">
      <t>ホウジン</t>
    </rPh>
    <rPh sb="70" eb="73">
      <t>ダイヒョウシャ</t>
    </rPh>
    <rPh sb="74" eb="76">
      <t>シンゾク</t>
    </rPh>
    <rPh sb="78" eb="80">
      <t>トリヒキ</t>
    </rPh>
    <phoneticPr fontId="12"/>
  </si>
  <si>
    <t>東京都暴力団排除条例に規定する暴力団関係者又は風俗営業等の規制及び業務の適正化 等に関する法律第２条に規定する風俗関連業、ギャンブル業、賭博等、支援の対象として社会通念上適切でないと判断される業態ではない。
また、連鎖販売取引、ネガティブ・オプション（送り付け商法）、催眠商法、霊感商法など公的資金の助成先として適切でないと判断する業態ではない。</t>
    <phoneticPr fontId="11"/>
  </si>
  <si>
    <t>本事業には審査があり、審査において一定の時間を要すること、審査の結果によって不採択となる場合があること、交付決定時の助成予定額が申請額から減額となる可能性があることを理解した。</t>
    <rPh sb="0" eb="3">
      <t>ホンジギョウ</t>
    </rPh>
    <rPh sb="5" eb="7">
      <t>シンサ</t>
    </rPh>
    <rPh sb="17" eb="19">
      <t>イッテイ</t>
    </rPh>
    <rPh sb="20" eb="22">
      <t>ジカン</t>
    </rPh>
    <rPh sb="23" eb="24">
      <t>ヨウ</t>
    </rPh>
    <rPh sb="29" eb="31">
      <t>シンサ</t>
    </rPh>
    <rPh sb="32" eb="34">
      <t>ケッカ</t>
    </rPh>
    <rPh sb="38" eb="41">
      <t>フサイタク</t>
    </rPh>
    <rPh sb="44" eb="46">
      <t>バアイ</t>
    </rPh>
    <rPh sb="52" eb="56">
      <t>コウフケッテイ</t>
    </rPh>
    <rPh sb="56" eb="57">
      <t>ジ</t>
    </rPh>
    <rPh sb="58" eb="60">
      <t>ジョセイ</t>
    </rPh>
    <rPh sb="60" eb="62">
      <t>ヨテイ</t>
    </rPh>
    <rPh sb="62" eb="63">
      <t>ガク</t>
    </rPh>
    <rPh sb="64" eb="67">
      <t>シンセイガク</t>
    </rPh>
    <rPh sb="69" eb="71">
      <t>ゲンガク</t>
    </rPh>
    <rPh sb="74" eb="77">
      <t>カノウセイ</t>
    </rPh>
    <rPh sb="83" eb="85">
      <t>リカイ</t>
    </rPh>
    <phoneticPr fontId="12"/>
  </si>
  <si>
    <t>本事業は「給付金」、「一時支援金」、「協力金」や「融資」とは異なり、交付決定後の助成対象期間において、事業を実施（申請者による契約、導入、支払い等)し、完了検査を経て、認められた金額のみ後払いで交付されること、助成予定額の全額または一部が支払われない可能性があることを理解した。</t>
    <rPh sb="38" eb="39">
      <t>ゴ</t>
    </rPh>
    <rPh sb="40" eb="46">
      <t>ジョセイタイショウキカン</t>
    </rPh>
    <rPh sb="57" eb="60">
      <t>シンセイシャ</t>
    </rPh>
    <rPh sb="63" eb="65">
      <t>ケイヤク</t>
    </rPh>
    <rPh sb="66" eb="68">
      <t>ドウニュウ</t>
    </rPh>
    <rPh sb="69" eb="71">
      <t>シハラ</t>
    </rPh>
    <rPh sb="72" eb="73">
      <t>トウ</t>
    </rPh>
    <rPh sb="76" eb="78">
      <t>カンリョウ</t>
    </rPh>
    <rPh sb="78" eb="80">
      <t>ケンサ</t>
    </rPh>
    <rPh sb="105" eb="107">
      <t>ジョセイ</t>
    </rPh>
    <rPh sb="107" eb="110">
      <t>ヨテイガク</t>
    </rPh>
    <rPh sb="125" eb="128">
      <t>カノウセイ</t>
    </rPh>
    <rPh sb="134" eb="136">
      <t>リカイ</t>
    </rPh>
    <phoneticPr fontId="12"/>
  </si>
  <si>
    <t>公社職員等による審査に協力する。</t>
    <rPh sb="0" eb="2">
      <t>コウシャ</t>
    </rPh>
    <rPh sb="2" eb="4">
      <t>ショクイン</t>
    </rPh>
    <rPh sb="4" eb="5">
      <t>トウ</t>
    </rPh>
    <rPh sb="8" eb="10">
      <t>シンサ</t>
    </rPh>
    <rPh sb="11" eb="13">
      <t>キョウリョク</t>
    </rPh>
    <phoneticPr fontId="12"/>
  </si>
  <si>
    <t>備考</t>
    <rPh sb="0" eb="2">
      <t>ビコウ</t>
    </rPh>
    <phoneticPr fontId="10"/>
  </si>
  <si>
    <t>様式第１号の１</t>
    <phoneticPr fontId="10"/>
  </si>
  <si>
    <t>はい</t>
  </si>
  <si>
    <t>申請事業は、公社が実施するDX推進支援事業のアドバイザー派遣においてアドバイザーが課題解決のために必要と認めた取組で、以下の(1)又は(2)のいずれかの事業に該当します。
　(1)デジタル技術を活用した新たな取組で、将来にわたり継続的に自社業務の生産性向上を図る取り組みである（生産性向上コース）
　(2)データとデジタル技術を活用し、企業変革に向けたDX推進を図る取組で、以下に該当する（DX戦略策定支援コース）
　　・将来にわたり継続的にDX化を図る取り組みである。
　　・DX戦略が具体化している。</t>
    <rPh sb="0" eb="2">
      <t>シンセイ</t>
    </rPh>
    <rPh sb="65" eb="66">
      <t>マタ</t>
    </rPh>
    <rPh sb="79" eb="81">
      <t>ガイトウ</t>
    </rPh>
    <rPh sb="108" eb="110">
      <t>ショウライ</t>
    </rPh>
    <rPh sb="114" eb="117">
      <t>ケイゾクテキ</t>
    </rPh>
    <rPh sb="118" eb="122">
      <t>ジシャギョウム</t>
    </rPh>
    <rPh sb="123" eb="126">
      <t>セイサンセイ</t>
    </rPh>
    <rPh sb="126" eb="128">
      <t>コウジョウ</t>
    </rPh>
    <rPh sb="129" eb="130">
      <t>ハカ</t>
    </rPh>
    <rPh sb="131" eb="132">
      <t>ト</t>
    </rPh>
    <rPh sb="133" eb="134">
      <t>ク</t>
    </rPh>
    <rPh sb="139" eb="142">
      <t>セイサンセイ</t>
    </rPh>
    <rPh sb="142" eb="144">
      <t>コウジョウ</t>
    </rPh>
    <rPh sb="161" eb="163">
      <t>ギジュツ</t>
    </rPh>
    <rPh sb="164" eb="166">
      <t>カツヨウ</t>
    </rPh>
    <rPh sb="168" eb="172">
      <t>キギョウヘンカク</t>
    </rPh>
    <rPh sb="173" eb="174">
      <t>ム</t>
    </rPh>
    <rPh sb="178" eb="180">
      <t>スイシン</t>
    </rPh>
    <rPh sb="181" eb="182">
      <t>ハカ</t>
    </rPh>
    <rPh sb="183" eb="185">
      <t>トリクミ</t>
    </rPh>
    <rPh sb="187" eb="189">
      <t>イカ</t>
    </rPh>
    <rPh sb="190" eb="192">
      <t>ガイトウ</t>
    </rPh>
    <rPh sb="197" eb="199">
      <t>センリャク</t>
    </rPh>
    <rPh sb="199" eb="201">
      <t>サクテイ</t>
    </rPh>
    <rPh sb="201" eb="203">
      <t>シエン</t>
    </rPh>
    <rPh sb="211" eb="213">
      <t>ショウライ</t>
    </rPh>
    <rPh sb="217" eb="220">
      <t>ケイゾクテキ</t>
    </rPh>
    <rPh sb="223" eb="224">
      <t>カ</t>
    </rPh>
    <rPh sb="225" eb="226">
      <t>ハカ</t>
    </rPh>
    <rPh sb="227" eb="228">
      <t>ト</t>
    </rPh>
    <rPh sb="229" eb="230">
      <t>ク</t>
    </rPh>
    <rPh sb="241" eb="243">
      <t>センリャク</t>
    </rPh>
    <rPh sb="244" eb="247">
      <t>グタイカ</t>
    </rPh>
    <phoneticPr fontId="12"/>
  </si>
  <si>
    <t>令和7年〇月〇日</t>
    <phoneticPr fontId="10"/>
  </si>
  <si>
    <t>〒000-0000</t>
    <phoneticPr fontId="10"/>
  </si>
  <si>
    <t>カブシキガイシャマルマル</t>
    <phoneticPr fontId="10"/>
  </si>
  <si>
    <t>東京都新宿区〇〇-〇</t>
    <phoneticPr fontId="10"/>
  </si>
  <si>
    <t>株式会社〇〇</t>
    <phoneticPr fontId="10"/>
  </si>
  <si>
    <t>コウシャ　タロウ</t>
    <phoneticPr fontId="10"/>
  </si>
  <si>
    <t>代表取締役</t>
    <rPh sb="0" eb="5">
      <t>ダイヒョウトリシマリヤク</t>
    </rPh>
    <phoneticPr fontId="10"/>
  </si>
  <si>
    <t>公社　太郎</t>
    <rPh sb="0" eb="2">
      <t>コウシャ</t>
    </rPh>
    <rPh sb="3" eb="5">
      <t>タロウ</t>
    </rPh>
    <phoneticPr fontId="10"/>
  </si>
  <si>
    <t>基幹システム更新による受注・生産業務等の効率化から、サービスの高付加価値化に取り組む</t>
    <phoneticPr fontId="10"/>
  </si>
  <si>
    <t>助成率2/3以内</t>
    <rPh sb="0" eb="3">
      <t>ジョセイリツ</t>
    </rPh>
    <rPh sb="6" eb="8">
      <t>イナイ</t>
    </rPh>
    <phoneticPr fontId="10"/>
  </si>
  <si>
    <t>○</t>
  </si>
  <si>
    <t>助成率3/4以内
（未達の場合、2/3以内）</t>
    <rPh sb="0" eb="3">
      <t>ジョセイリツ</t>
    </rPh>
    <rPh sb="6" eb="8">
      <t>イナイ</t>
    </rPh>
    <rPh sb="10" eb="12">
      <t>ミタツ</t>
    </rPh>
    <rPh sb="13" eb="15">
      <t>バアイ</t>
    </rPh>
    <rPh sb="19" eb="21">
      <t>イナイ</t>
    </rPh>
    <phoneticPr fontId="10"/>
  </si>
  <si>
    <t>助成率4/5以内</t>
    <rPh sb="0" eb="3">
      <t>ジョセイリツ</t>
    </rPh>
    <rPh sb="6" eb="8">
      <t>イナイ</t>
    </rPh>
    <phoneticPr fontId="10"/>
  </si>
  <si>
    <t>000-0000</t>
    <phoneticPr fontId="10"/>
  </si>
  <si>
    <t>XX-XXXX-XXXX</t>
    <phoneticPr fontId="10"/>
  </si>
  <si>
    <t>XXX@XXXX</t>
    <phoneticPr fontId="10"/>
  </si>
  <si>
    <t>マルマル　タロウ</t>
    <phoneticPr fontId="10"/>
  </si>
  <si>
    <t>総務部</t>
    <phoneticPr fontId="10"/>
  </si>
  <si>
    <t>〇〇　太郎</t>
    <phoneticPr fontId="10"/>
  </si>
  <si>
    <t>部長</t>
    <phoneticPr fontId="10"/>
  </si>
  <si>
    <t>その他製造業</t>
    <rPh sb="2" eb="3">
      <t>タ</t>
    </rPh>
    <rPh sb="3" eb="6">
      <t>セイゾウギョウ</t>
    </rPh>
    <phoneticPr fontId="10"/>
  </si>
  <si>
    <t>20</t>
    <phoneticPr fontId="10"/>
  </si>
  <si>
    <t>http://XXXXXX</t>
    <phoneticPr fontId="10"/>
  </si>
  <si>
    <t>新宿本社</t>
    <rPh sb="0" eb="2">
      <t>シンジュク</t>
    </rPh>
    <rPh sb="2" eb="4">
      <t>ホンシャ</t>
    </rPh>
    <phoneticPr fontId="10"/>
  </si>
  <si>
    <t>東京都新宿区〇〇-〇</t>
    <rPh sb="0" eb="3">
      <t>トウキョウト</t>
    </rPh>
    <rPh sb="3" eb="6">
      <t>シンジュクク</t>
    </rPh>
    <phoneticPr fontId="10"/>
  </si>
  <si>
    <t>埼玉事務所</t>
    <rPh sb="0" eb="2">
      <t>サイタマ</t>
    </rPh>
    <rPh sb="2" eb="5">
      <t>ジムショ</t>
    </rPh>
    <phoneticPr fontId="10"/>
  </si>
  <si>
    <t>埼玉県〇〇-〇</t>
    <rPh sb="0" eb="3">
      <t>サイタマケン</t>
    </rPh>
    <phoneticPr fontId="10"/>
  </si>
  <si>
    <t>〇〇事務所</t>
    <rPh sb="2" eb="5">
      <t>ジムショ</t>
    </rPh>
    <phoneticPr fontId="10"/>
  </si>
  <si>
    <t>〇〇の運搬</t>
    <rPh sb="3" eb="5">
      <t>ウンパン</t>
    </rPh>
    <phoneticPr fontId="10"/>
  </si>
  <si>
    <t>東京都中小企業振興公社</t>
    <rPh sb="0" eb="7">
      <t>トウキョウトチュウショウキギョウ</t>
    </rPh>
    <rPh sb="7" eb="11">
      <t>シンコウコウシャ</t>
    </rPh>
    <phoneticPr fontId="10"/>
  </si>
  <si>
    <t>生産性向上のためのデジタル技術活用推進事業</t>
    <rPh sb="0" eb="5">
      <t>セイサンセイコウジョウ</t>
    </rPh>
    <rPh sb="13" eb="15">
      <t>ギジュツ</t>
    </rPh>
    <rPh sb="15" eb="17">
      <t>カツヨウ</t>
    </rPh>
    <rPh sb="17" eb="19">
      <t>スイシン</t>
    </rPh>
    <rPh sb="19" eb="21">
      <t>ジギョウ</t>
    </rPh>
    <phoneticPr fontId="10"/>
  </si>
  <si>
    <t>〇〇　〇〇</t>
    <phoneticPr fontId="10"/>
  </si>
  <si>
    <t>東京都XXXXXX</t>
    <rPh sb="0" eb="3">
      <t>トウキョウト</t>
    </rPh>
    <phoneticPr fontId="10"/>
  </si>
  <si>
    <t>代表取締役</t>
    <rPh sb="0" eb="2">
      <t>ダイヒョウ</t>
    </rPh>
    <rPh sb="2" eb="5">
      <t>トリシマリヤク</t>
    </rPh>
    <phoneticPr fontId="10"/>
  </si>
  <si>
    <t>取締役</t>
    <rPh sb="0" eb="3">
      <t>トリシマリヤク</t>
    </rPh>
    <phoneticPr fontId="10"/>
  </si>
  <si>
    <t>〇〇付けで××××から〇〇〇〇へ変更したため、履歴事項全部証明書と内容が異なります。</t>
    <phoneticPr fontId="10"/>
  </si>
  <si>
    <t>〇〇付けで××××から〇〇〇〇へ株式譲渡があったため、確定申告書別表２と内容が異なります。</t>
    <rPh sb="16" eb="20">
      <t>カブシキジョウト</t>
    </rPh>
    <rPh sb="27" eb="32">
      <t>カクテイシンコクショ</t>
    </rPh>
    <rPh sb="32" eb="34">
      <t>ベッピョウ</t>
    </rPh>
    <phoneticPr fontId="10"/>
  </si>
  <si>
    <t>R6</t>
    <phoneticPr fontId="10"/>
  </si>
  <si>
    <t>・設立年：XXXX年
・当社の強み、特徴：独自の梱包技術を生かした〇〇運搬
・主な顧客：〇〇〇株式会社、有限会社〇〇〇
・主要製品、サービス：〇〇〇、XXX</t>
    <phoneticPr fontId="10"/>
  </si>
  <si>
    <t>例）当社は、〇〇を行う強みを生かし、〇〇産業におけるサプライチェーンをささえる企業を目指します。
例）当社は、〇年後に、〇〇〇〇のような姿の企業となることを目指します。</t>
    <phoneticPr fontId="10"/>
  </si>
  <si>
    <t>近年は、要望に応じて単に行うだけでなく、
　①サプライチェーン等の進化・高度化
　②生産・市場のグローバル化
　③企業間の連携　　　などに的確に対応する「〇〇サービス」が期待されています。
当社が目指す「〇〇サービス」とは、全体最適の視点から顧客とともに効率化と高付加価値化を実現すること
であり、AI、ビックデータ、ロボティクス等の新技術の活用に不可欠なデジタル人材を育成します。</t>
    <phoneticPr fontId="10"/>
  </si>
  <si>
    <t>戦略１：人材開発の体制・仕組みづくり
　①人材開発担当者の育成、　②業務スタッフの多能工化とリスキリング、　③スキルに基づくキャリアプランの
作成、　④管理スタッフのデジタルスキル習得とリスキリング、　⑤動画マニュアルを活用したシャイン教育
戦略２：顧客へのマーケティング強化
戦略３：DXによる業務の更なる効率化</t>
    <phoneticPr fontId="10"/>
  </si>
  <si>
    <t>戦略１：　〇〇５人以上、受講人数〇人以上
戦略２：　・・・
戦略３：　・・・</t>
    <phoneticPr fontId="10"/>
  </si>
  <si>
    <t>事業精通者、経営戦略メンバー、デジタル人材により、DX推進部を組織。ビジョン構築、ビジネス戦略、ロー
ドマップ等を用いてプロジェクトをけん引していく。また、事業の現場の人材をプロジェクトに巻き込み、デジタル
技術の知見を身に着けていく。</t>
    <phoneticPr fontId="10"/>
  </si>
  <si>
    <t>受注管理・生産管理・在庫管理</t>
    <phoneticPr fontId="10"/>
  </si>
  <si>
    <t>・HP、メール、FAX、訪問等、受注を受ける方法が多様であり、人手と時間がかかっている。
・同様に、生産管理、在庫管理にも時間を要しており、現場では都度、入力・確認作業等が生じていることか
ら、付加価値の高い業務にあたるための時間と人手が確保できていない。</t>
    <phoneticPr fontId="10"/>
  </si>
  <si>
    <t>〇〇システム（基幹システム）の改修、〇〇機能を有するソフトウェアの導入</t>
    <phoneticPr fontId="10"/>
  </si>
  <si>
    <t>〇〇システム（基幹システム）</t>
    <phoneticPr fontId="10"/>
  </si>
  <si>
    <t>受注業務、生産管理業務及び在庫管理業務の定期的なタスクやプロセスを自働化する。
これにより、
　・人手を介さない受注業務の実現によるエラー減少及び迅速化
　・受注データを生産管理と在庫管理に連携させることによる業務の迅速化
を図る</t>
    <phoneticPr fontId="10"/>
  </si>
  <si>
    <t>・（導入前）
①＋②＋③＋④＋⑤＋⑥＝■分…A
①受注情報のデータ入力作業：1件当たりの作業時間〇分×1日当たりの処理件
数■件×営業日20日/月＝1か月あたりの作業時間■分
②入力データのチェック作業：〇分/件×■件/日×20日/月＝▼分/月
③納品書ダウンロード作業：〇分/件×■件/日×20日/月＝□分/月
④請求書ダウンロード作業：〇分/件×■件/日×20日/月＝□分/月
⑤納品書メール送信作業：〇分/件×■件/日×20日/月＝□分/月
⑥請求書メール送信作業：〇分/件×■件/日×20日/月＝□分/月
・（導入後）
①＋②＋③＝△分…B
①読み込みデータのチェック作業：〇分/件×■件/日×20日/月＝△分/月
②納品書・請求書チェック作業：〇分/日×20日/月＝◆分/月
③メール送信チェック作業：〇分/件×■件/日×20日/月＝□分
（費用面）
・削減可能な時間 XX時間/月×時給〇円＝◆◆円/月
（その他の効果）
・〇〇〇</t>
    <phoneticPr fontId="10"/>
  </si>
  <si>
    <t>発注
システム詳細設計（委託先・自社）
プログラム開発・テスト（委託先）
受入動作確認（自社・委託先）
初期流動（自社・委託先）
検収
支払</t>
    <rPh sb="0" eb="2">
      <t>ハッチュウ</t>
    </rPh>
    <rPh sb="7" eb="9">
      <t>ショウサイ</t>
    </rPh>
    <rPh sb="9" eb="11">
      <t>セッケイ</t>
    </rPh>
    <rPh sb="12" eb="15">
      <t>イタクサキ</t>
    </rPh>
    <rPh sb="16" eb="18">
      <t>ジシャ</t>
    </rPh>
    <rPh sb="25" eb="27">
      <t>カイハツ</t>
    </rPh>
    <rPh sb="32" eb="35">
      <t>イタクサキ</t>
    </rPh>
    <rPh sb="37" eb="39">
      <t>ウケイレ</t>
    </rPh>
    <rPh sb="39" eb="43">
      <t>ドウサカクニン</t>
    </rPh>
    <rPh sb="44" eb="46">
      <t>ジシャ</t>
    </rPh>
    <rPh sb="47" eb="50">
      <t>イタクサキ</t>
    </rPh>
    <rPh sb="52" eb="56">
      <t>ショキリュウドウ</t>
    </rPh>
    <rPh sb="57" eb="59">
      <t>ジシャ</t>
    </rPh>
    <rPh sb="60" eb="63">
      <t>イタクサキ</t>
    </rPh>
    <rPh sb="65" eb="67">
      <t>ケンシュウ</t>
    </rPh>
    <rPh sb="68" eb="70">
      <t>シハライ</t>
    </rPh>
    <phoneticPr fontId="1"/>
  </si>
  <si>
    <t>令和6年11月
　　〃　　12月
令和7年1月
　　〃　　4月
　　〃　　5月
　　〃　　6月</t>
    <rPh sb="0" eb="2">
      <t>レイワ</t>
    </rPh>
    <rPh sb="3" eb="4">
      <t>ネン</t>
    </rPh>
    <rPh sb="6" eb="7">
      <t>ガツ</t>
    </rPh>
    <rPh sb="15" eb="16">
      <t>ガツ</t>
    </rPh>
    <rPh sb="17" eb="19">
      <t>レイワ</t>
    </rPh>
    <rPh sb="20" eb="21">
      <t>ネン</t>
    </rPh>
    <rPh sb="22" eb="23">
      <t>ガツ</t>
    </rPh>
    <rPh sb="30" eb="31">
      <t>ガツ</t>
    </rPh>
    <rPh sb="38" eb="39">
      <t>ガツ</t>
    </rPh>
    <rPh sb="46" eb="47">
      <t>ガツ</t>
    </rPh>
    <phoneticPr fontId="1"/>
  </si>
  <si>
    <t>令和6年11月
令和7年1月
令和7年3月
　　〃　　5月
　　〃　　6月
　　〃　　7月
　　〃　　9月</t>
    <rPh sb="0" eb="2">
      <t>レイワ</t>
    </rPh>
    <rPh sb="3" eb="4">
      <t>ネン</t>
    </rPh>
    <rPh sb="6" eb="7">
      <t>ガツ</t>
    </rPh>
    <rPh sb="8" eb="10">
      <t>レイワ</t>
    </rPh>
    <rPh sb="11" eb="12">
      <t>ネン</t>
    </rPh>
    <rPh sb="13" eb="14">
      <t>ガツ</t>
    </rPh>
    <rPh sb="15" eb="17">
      <t>レイワ</t>
    </rPh>
    <rPh sb="18" eb="19">
      <t>ネン</t>
    </rPh>
    <rPh sb="20" eb="21">
      <t>ガツ</t>
    </rPh>
    <rPh sb="28" eb="29">
      <t>ガツ</t>
    </rPh>
    <rPh sb="36" eb="37">
      <t>ガツ</t>
    </rPh>
    <rPh sb="44" eb="45">
      <t>ガツ</t>
    </rPh>
    <rPh sb="52" eb="53">
      <t>ガツ</t>
    </rPh>
    <phoneticPr fontId="1"/>
  </si>
  <si>
    <t>〇〇〇〇</t>
    <phoneticPr fontId="10"/>
  </si>
  <si>
    <t>〇〇一郎、XXXX</t>
    <rPh sb="2" eb="4">
      <t>イチロウ</t>
    </rPh>
    <phoneticPr fontId="10"/>
  </si>
  <si>
    <t>△△△△</t>
    <phoneticPr fontId="10"/>
  </si>
  <si>
    <t>YYYY</t>
    <phoneticPr fontId="10"/>
  </si>
  <si>
    <t>株式会社□□
　〇〇□□
　△△□□</t>
    <rPh sb="0" eb="4">
      <t>カブシキガイシャ</t>
    </rPh>
    <phoneticPr fontId="10"/>
  </si>
  <si>
    <r>
      <t xml:space="preserve">【事業に関する許認可等】
</t>
    </r>
    <r>
      <rPr>
        <sz val="11"/>
        <color rgb="FFFF0000"/>
        <rFont val="Meiryo UI"/>
        <family val="3"/>
        <charset val="128"/>
      </rPr>
      <t>〇〇販売業許可
　　　平成〇年〇月〇日申請、平成〇年〇月〇日取得</t>
    </r>
    <r>
      <rPr>
        <sz val="11"/>
        <color theme="1"/>
        <rFont val="Meiryo UI"/>
        <family val="2"/>
        <charset val="128"/>
      </rPr>
      <t xml:space="preserve">
【工場設置許認可等】【特定施設の設置等に関する届出等】
</t>
    </r>
    <r>
      <rPr>
        <sz val="11"/>
        <color rgb="FFFF0000"/>
        <rFont val="Meiryo UI"/>
        <family val="3"/>
        <charset val="128"/>
      </rPr>
      <t>特定施設設置届出書
　　　平成〇年〇月〇日届出、平成〇年〇月〇日受理</t>
    </r>
    <r>
      <rPr>
        <sz val="11"/>
        <color theme="1"/>
        <rFont val="Meiryo UI"/>
        <family val="2"/>
        <charset val="128"/>
      </rPr>
      <t xml:space="preserve">
</t>
    </r>
    <rPh sb="1" eb="3">
      <t>ジギョウ</t>
    </rPh>
    <rPh sb="4" eb="5">
      <t>カン</t>
    </rPh>
    <rPh sb="7" eb="10">
      <t>キョニンカ</t>
    </rPh>
    <rPh sb="10" eb="11">
      <t>ナド</t>
    </rPh>
    <rPh sb="49" eb="51">
      <t>コウジョウ</t>
    </rPh>
    <rPh sb="51" eb="53">
      <t>セッチ</t>
    </rPh>
    <rPh sb="53" eb="56">
      <t>キョニンカ</t>
    </rPh>
    <rPh sb="56" eb="57">
      <t>ナド</t>
    </rPh>
    <rPh sb="59" eb="61">
      <t>トクテイ</t>
    </rPh>
    <rPh sb="61" eb="63">
      <t>シセツ</t>
    </rPh>
    <rPh sb="64" eb="66">
      <t>セッチ</t>
    </rPh>
    <rPh sb="66" eb="67">
      <t>ナド</t>
    </rPh>
    <rPh sb="68" eb="69">
      <t>カン</t>
    </rPh>
    <rPh sb="71" eb="73">
      <t>トドケデ</t>
    </rPh>
    <rPh sb="73" eb="74">
      <t>ナド</t>
    </rPh>
    <phoneticPr fontId="10"/>
  </si>
  <si>
    <r>
      <t xml:space="preserve">【事業に関する許認可等】
</t>
    </r>
    <r>
      <rPr>
        <sz val="11"/>
        <color rgb="FFFF0000"/>
        <rFont val="Meiryo UI"/>
        <family val="3"/>
        <charset val="128"/>
      </rPr>
      <t>〇〇に関する認可
　　　　令和〇年〇月申請予定</t>
    </r>
    <r>
      <rPr>
        <sz val="11"/>
        <color theme="1"/>
        <rFont val="Meiryo UI"/>
        <family val="2"/>
        <charset val="128"/>
      </rPr>
      <t xml:space="preserve">
【工場設置許認可等】【特定施設の設置等に関する届出等】
</t>
    </r>
    <rPh sb="1" eb="3">
      <t>ジギョウ</t>
    </rPh>
    <rPh sb="4" eb="5">
      <t>カン</t>
    </rPh>
    <rPh sb="7" eb="10">
      <t>キョニンカ</t>
    </rPh>
    <rPh sb="10" eb="11">
      <t>ナド</t>
    </rPh>
    <rPh sb="41" eb="43">
      <t>コウジョウ</t>
    </rPh>
    <rPh sb="43" eb="45">
      <t>セッチ</t>
    </rPh>
    <rPh sb="45" eb="48">
      <t>キョニンカ</t>
    </rPh>
    <rPh sb="48" eb="49">
      <t>ナド</t>
    </rPh>
    <rPh sb="51" eb="53">
      <t>トクテイ</t>
    </rPh>
    <rPh sb="53" eb="55">
      <t>シセツ</t>
    </rPh>
    <rPh sb="56" eb="58">
      <t>セッチ</t>
    </rPh>
    <rPh sb="58" eb="59">
      <t>ナド</t>
    </rPh>
    <rPh sb="60" eb="61">
      <t>カン</t>
    </rPh>
    <rPh sb="63" eb="65">
      <t>トドケデ</t>
    </rPh>
    <rPh sb="65" eb="66">
      <t>ナド</t>
    </rPh>
    <phoneticPr fontId="10"/>
  </si>
  <si>
    <t>管理ソフトウェア：〇〇社製、△社製、□社製で比較した。
データ共有システム：〇〇社製、△社製、□社製で比較した。</t>
    <rPh sb="0" eb="2">
      <t>カンリ</t>
    </rPh>
    <rPh sb="11" eb="12">
      <t>シャ</t>
    </rPh>
    <rPh sb="12" eb="13">
      <t>セイ</t>
    </rPh>
    <rPh sb="15" eb="16">
      <t>シャ</t>
    </rPh>
    <rPh sb="16" eb="17">
      <t>セイ</t>
    </rPh>
    <rPh sb="19" eb="20">
      <t>シャ</t>
    </rPh>
    <rPh sb="20" eb="21">
      <t>セイ</t>
    </rPh>
    <rPh sb="22" eb="24">
      <t>ヒカク</t>
    </rPh>
    <rPh sb="31" eb="33">
      <t>キョウユウ</t>
    </rPh>
    <phoneticPr fontId="10"/>
  </si>
  <si>
    <t>XXX</t>
  </si>
  <si>
    <t>〇〇銀行</t>
    <rPh sb="2" eb="4">
      <t>ギンコウ</t>
    </rPh>
    <phoneticPr fontId="10"/>
  </si>
  <si>
    <t>承諾済</t>
    <rPh sb="0" eb="3">
      <t>ショウダクズ</t>
    </rPh>
    <phoneticPr fontId="10"/>
  </si>
  <si>
    <t>〇〇〇（XXXX）</t>
    <phoneticPr fontId="10"/>
  </si>
  <si>
    <t>〇〇会社
（〇〇商事）</t>
    <rPh sb="2" eb="4">
      <t>カイシャ</t>
    </rPh>
    <rPh sb="8" eb="10">
      <t>ショウジ</t>
    </rPh>
    <phoneticPr fontId="10"/>
  </si>
  <si>
    <t>台</t>
    <rPh sb="0" eb="1">
      <t>ダイ</t>
    </rPh>
    <phoneticPr fontId="10"/>
  </si>
  <si>
    <t>年</t>
    <rPh sb="0" eb="1">
      <t>ネン</t>
    </rPh>
    <phoneticPr fontId="10"/>
  </si>
  <si>
    <t>2社見積り有</t>
    <rPh sb="1" eb="2">
      <t>シャ</t>
    </rPh>
    <rPh sb="2" eb="4">
      <t>ミツモ</t>
    </rPh>
    <rPh sb="5" eb="6">
      <t>アリ</t>
    </rPh>
    <phoneticPr fontId="10"/>
  </si>
  <si>
    <t>〇〇〇システム
（XXXX）</t>
    <phoneticPr fontId="10"/>
  </si>
  <si>
    <t>〇〇〇ソフト
（XXXX）</t>
    <phoneticPr fontId="10"/>
  </si>
  <si>
    <t>個</t>
    <rPh sb="0" eb="1">
      <t>コ</t>
    </rPh>
    <phoneticPr fontId="10"/>
  </si>
  <si>
    <t>〇〇〇クラウド
（XXXX）</t>
    <phoneticPr fontId="10"/>
  </si>
  <si>
    <t>月</t>
    <rPh sb="0" eb="1">
      <t>ツキ</t>
    </rPh>
    <phoneticPr fontId="10"/>
  </si>
  <si>
    <t>回</t>
    <rPh sb="0" eb="1">
      <t>カイ</t>
    </rPh>
    <phoneticPr fontId="10"/>
  </si>
  <si>
    <t>現住所（市区町村まで）</t>
    <rPh sb="0" eb="3">
      <t>ゲンジュウショ</t>
    </rPh>
    <phoneticPr fontId="10"/>
  </si>
  <si>
    <t>現住所（市区町村まで）</t>
    <rPh sb="0" eb="3">
      <t>ゲンジュウショ</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</si>
</sst>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
    <numFmt numFmtId="177" formatCode="#,##0_ ;[Red]\-#,##0\ "/>
    <numFmt numFmtId="178" formatCode="[$-F800]dddd\,\ mmmm\ dd\,\ yyyy"/>
    <numFmt numFmtId="179" formatCode="[&lt;=999]000;[&lt;=9999]000\-00;000\-0000"/>
    <numFmt numFmtId="180" formatCode="0.0"/>
    <numFmt numFmtId="181" formatCode="0_);[Red]\(0\)"/>
    <numFmt numFmtId="182" formatCode="#,##0_);[Red]\(#,##0\)"/>
    <numFmt numFmtId="183" formatCode="#,##0_ "/>
    <numFmt numFmtId="184" formatCode="0.00_ "/>
    <numFmt numFmtId="185" formatCode="#,##0.0"/>
    <numFmt numFmtId="186" formatCode="_ [$€-2]* #,##0.00_ ;_ [$€-2]* \-#,##0.00_ ;_ [$€-2]* &quot;-&quot;??_ "/>
  </numFmts>
  <fonts count="73"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11"/>
      <color theme="1"/>
      <name val="游ゴシック"/>
      <family val="2"/>
      <charset val="128"/>
      <scheme val="minor"/>
    </font>
    <font>
      <sz val="11"/>
      <color theme="1"/>
      <name val="游ゴシック"/>
      <family val="3"/>
      <charset val="128"/>
      <scheme val="minor"/>
    </font>
    <font>
      <sz val="6"/>
      <name val="Meiryo UI"/>
      <family val="2"/>
      <charset val="128"/>
    </font>
    <font>
      <sz val="6"/>
      <name val="游ゴシック"/>
      <family val="2"/>
      <charset val="128"/>
      <scheme val="minor"/>
    </font>
    <font>
      <sz val="6"/>
      <name val="游ゴシック"/>
      <family val="3"/>
      <charset val="128"/>
      <scheme val="minor"/>
    </font>
    <font>
      <sz val="10"/>
      <name val="Meiryo UI"/>
      <family val="3"/>
      <charset val="128"/>
    </font>
    <font>
      <sz val="10.5"/>
      <name val="Meiryo UI"/>
      <family val="3"/>
      <charset val="128"/>
    </font>
    <font>
      <sz val="8"/>
      <name val="Meiryo UI"/>
      <family val="3"/>
      <charset val="128"/>
    </font>
    <font>
      <u/>
      <sz val="11"/>
      <color theme="10"/>
      <name val="游ゴシック"/>
      <family val="2"/>
      <charset val="128"/>
      <scheme val="minor"/>
    </font>
    <font>
      <sz val="9"/>
      <name val="Meiryo UI"/>
      <family val="3"/>
      <charset val="128"/>
    </font>
    <font>
      <sz val="10"/>
      <color theme="1"/>
      <name val="Meiryo UI"/>
      <family val="3"/>
      <charset val="128"/>
    </font>
    <font>
      <sz val="9"/>
      <color theme="1"/>
      <name val="Meiryo UI"/>
      <family val="3"/>
      <charset val="128"/>
    </font>
    <font>
      <sz val="11"/>
      <color theme="1"/>
      <name val="Meiryo UI"/>
      <family val="3"/>
      <charset val="128"/>
    </font>
    <font>
      <b/>
      <sz val="11"/>
      <name val="Meiryo UI"/>
      <family val="3"/>
      <charset val="128"/>
    </font>
    <font>
      <b/>
      <sz val="10.5"/>
      <name val="Meiryo UI"/>
      <family val="3"/>
      <charset val="128"/>
    </font>
    <font>
      <sz val="8"/>
      <color theme="1"/>
      <name val="Meiryo UI"/>
      <family val="3"/>
      <charset val="128"/>
    </font>
    <font>
      <b/>
      <sz val="11"/>
      <color theme="1"/>
      <name val="Meiryo UI"/>
      <family val="3"/>
      <charset val="128"/>
    </font>
    <font>
      <b/>
      <sz val="11"/>
      <color rgb="FFFF0000"/>
      <name val="Meiryo UI"/>
      <family val="3"/>
      <charset val="128"/>
    </font>
    <font>
      <sz val="11"/>
      <name val="Meiryo UI"/>
      <family val="3"/>
      <charset val="128"/>
    </font>
    <font>
      <b/>
      <sz val="16"/>
      <color theme="1"/>
      <name val="Meiryo UI"/>
      <family val="3"/>
      <charset val="128"/>
    </font>
    <font>
      <b/>
      <sz val="16"/>
      <name val="Meiryo UI"/>
      <family val="3"/>
      <charset val="128"/>
    </font>
    <font>
      <b/>
      <sz val="12"/>
      <name val="Meiryo UI"/>
      <family val="3"/>
      <charset val="128"/>
    </font>
    <font>
      <u/>
      <sz val="11"/>
      <name val="Meiryo UI"/>
      <family val="3"/>
      <charset val="128"/>
    </font>
    <font>
      <u/>
      <sz val="11"/>
      <color rgb="FFFF0000"/>
      <name val="Meiryo UI"/>
      <family val="3"/>
      <charset val="128"/>
    </font>
    <font>
      <b/>
      <u/>
      <sz val="11"/>
      <name val="Meiryo UI"/>
      <family val="3"/>
      <charset val="128"/>
    </font>
    <font>
      <sz val="11"/>
      <color theme="1"/>
      <name val="游ゴシック"/>
      <family val="2"/>
      <scheme val="minor"/>
    </font>
    <font>
      <b/>
      <sz val="10"/>
      <name val="Meiryo UI"/>
      <family val="3"/>
      <charset val="128"/>
    </font>
    <font>
      <sz val="16"/>
      <name val="Meiryo UI"/>
      <family val="3"/>
      <charset val="128"/>
    </font>
    <font>
      <sz val="12"/>
      <name val="Meiryo UI"/>
      <family val="3"/>
      <charset val="128"/>
    </font>
    <font>
      <u/>
      <sz val="10"/>
      <name val="Meiryo UI"/>
      <family val="3"/>
      <charset val="128"/>
    </font>
    <font>
      <b/>
      <sz val="8"/>
      <name val="Meiryo UI"/>
      <family val="3"/>
      <charset val="128"/>
    </font>
    <font>
      <sz val="11"/>
      <name val="Meiryo UI"/>
      <family val="2"/>
      <charset val="128"/>
    </font>
    <font>
      <sz val="10.5"/>
      <name val="ＭＳ Ｐ明朝"/>
      <family val="1"/>
      <charset val="128"/>
    </font>
    <font>
      <sz val="11"/>
      <color rgb="FFFF0000"/>
      <name val="Meiryo UI"/>
      <family val="3"/>
      <charset val="128"/>
    </font>
    <font>
      <u/>
      <sz val="8"/>
      <name val="Meiryo UI"/>
      <family val="3"/>
      <charset val="128"/>
    </font>
    <font>
      <b/>
      <sz val="18"/>
      <color theme="3"/>
      <name val="游ゴシック Light"/>
      <family val="2"/>
      <charset val="128"/>
      <scheme val="major"/>
    </font>
    <font>
      <sz val="14"/>
      <color rgb="FF0000FF"/>
      <name val="Meiryo UI"/>
      <family val="3"/>
      <charset val="128"/>
    </font>
    <font>
      <sz val="10"/>
      <name val="Meiryo UI"/>
      <family val="2"/>
      <charset val="128"/>
    </font>
    <font>
      <b/>
      <u/>
      <sz val="11"/>
      <color theme="1"/>
      <name val="Meiryo UI"/>
      <family val="3"/>
      <charset val="128"/>
    </font>
    <font>
      <b/>
      <sz val="10.5"/>
      <color rgb="FFFF0000"/>
      <name val="Meiryo UI"/>
      <family val="3"/>
      <charset val="128"/>
    </font>
    <font>
      <sz val="11"/>
      <color rgb="FFFF0000"/>
      <name val="Meiryo UI"/>
      <family val="2"/>
      <charset val="128"/>
    </font>
    <font>
      <u/>
      <sz val="10.5"/>
      <name val="Meiryo UI"/>
      <family val="3"/>
      <charset val="128"/>
    </font>
    <font>
      <u/>
      <sz val="10.5"/>
      <color rgb="FFFF0000"/>
      <name val="Meiryo UI"/>
      <family val="3"/>
      <charset val="128"/>
    </font>
    <font>
      <sz val="11"/>
      <color rgb="FF0000FF"/>
      <name val="Meiryo UI"/>
      <family val="3"/>
      <charset val="128"/>
    </font>
    <font>
      <b/>
      <sz val="18"/>
      <color theme="0"/>
      <name val="Meiryo UI"/>
      <family val="3"/>
      <charset val="128"/>
    </font>
    <font>
      <sz val="11"/>
      <color theme="1" tint="4.9989318521683403E-2"/>
      <name val="Meiryo UI"/>
      <family val="3"/>
      <charset val="128"/>
    </font>
    <font>
      <sz val="10.5"/>
      <color theme="0" tint="-0.34998626667073579"/>
      <name val="Meiryo UI"/>
      <family val="3"/>
      <charset val="128"/>
    </font>
    <font>
      <sz val="11"/>
      <color theme="0" tint="-0.34998626667073579"/>
      <name val="Meiryo UI"/>
      <family val="3"/>
      <charset val="128"/>
    </font>
    <font>
      <b/>
      <sz val="14"/>
      <name val="Meiryo UI"/>
      <family val="3"/>
      <charset val="128"/>
    </font>
    <font>
      <sz val="12"/>
      <color rgb="FF0070C0"/>
      <name val="ＭＳ ゴシック"/>
      <family val="3"/>
      <charset val="128"/>
    </font>
    <font>
      <sz val="11"/>
      <color theme="1"/>
      <name val="ＭＳ 明朝"/>
      <family val="1"/>
      <charset val="128"/>
    </font>
    <font>
      <sz val="9"/>
      <name val="ＭＳ 明朝"/>
      <family val="1"/>
      <charset val="128"/>
    </font>
    <font>
      <sz val="11"/>
      <name val="ＭＳ Ｐゴシック"/>
      <family val="3"/>
      <charset val="128"/>
    </font>
    <font>
      <sz val="6"/>
      <name val="ＭＳ 明朝"/>
      <family val="1"/>
      <charset val="128"/>
    </font>
    <font>
      <sz val="6"/>
      <name val="ＭＳ Ｐゴシック"/>
      <family val="3"/>
      <charset val="128"/>
    </font>
    <font>
      <sz val="10"/>
      <name val="ＭＳ 明朝"/>
      <family val="1"/>
      <charset val="128"/>
    </font>
    <font>
      <vertAlign val="superscript"/>
      <sz val="10"/>
      <name val="ＭＳ 明朝"/>
      <family val="1"/>
      <charset val="128"/>
    </font>
    <font>
      <sz val="10"/>
      <color theme="1" tint="4.9989318521683403E-2"/>
      <name val="Meiryo UI"/>
      <family val="3"/>
      <charset val="128"/>
    </font>
    <font>
      <sz val="11"/>
      <color theme="1" tint="4.9989318521683403E-2"/>
      <name val="Meiryo UI"/>
      <family val="2"/>
      <charset val="128"/>
    </font>
    <font>
      <sz val="10"/>
      <color rgb="FFFF0000"/>
      <name val="Meiryo UI"/>
      <family val="3"/>
      <charset val="128"/>
    </font>
    <font>
      <sz val="12"/>
      <color rgb="FFFF0000"/>
      <name val="Meiryo UI"/>
      <family val="3"/>
      <charset val="128"/>
    </font>
    <font>
      <sz val="10.5"/>
      <color rgb="FFFF0000"/>
      <name val="Meiryo UI"/>
      <family val="3"/>
      <charset val="128"/>
    </font>
    <font>
      <b/>
      <sz val="14"/>
      <color rgb="FFFF0000"/>
      <name val="Meiryo UI"/>
      <family val="3"/>
      <charset val="128"/>
    </font>
    <font>
      <u/>
      <sz val="11"/>
      <color rgb="FFFF0000"/>
      <name val="游ゴシック"/>
      <family val="2"/>
      <charset val="128"/>
      <scheme val="minor"/>
    </font>
    <font>
      <b/>
      <sz val="10"/>
      <color rgb="FFFF0000"/>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7" tint="0.59999389629810485"/>
        <bgColor indexed="64"/>
      </patternFill>
    </fill>
  </fills>
  <borders count="9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auto="1"/>
      </top>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top/>
      <bottom style="hair">
        <color auto="1"/>
      </bottom>
      <diagonal/>
    </border>
    <border>
      <left/>
      <right/>
      <top/>
      <bottom style="hair">
        <color indexed="64"/>
      </bottom>
      <diagonal/>
    </border>
    <border>
      <left/>
      <right style="hair">
        <color auto="1"/>
      </right>
      <top/>
      <bottom style="hair">
        <color auto="1"/>
      </bottom>
      <diagonal/>
    </border>
    <border>
      <left style="hair">
        <color indexed="64"/>
      </left>
      <right/>
      <top style="hair">
        <color indexed="64"/>
      </top>
      <bottom/>
      <diagonal/>
    </border>
    <border>
      <left/>
      <right style="hair">
        <color indexed="64"/>
      </right>
      <top/>
      <bottom/>
      <diagonal/>
    </border>
    <border>
      <left style="thin">
        <color indexed="64"/>
      </left>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theme="1" tint="0.499984740745262"/>
      </right>
      <top style="hair">
        <color indexed="64"/>
      </top>
      <bottom style="hair">
        <color indexed="64"/>
      </bottom>
      <diagonal/>
    </border>
    <border>
      <left/>
      <right style="thin">
        <color theme="1" tint="0.499984740745262"/>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s>
  <cellStyleXfs count="26">
    <xf numFmtId="0" fontId="0" fillId="0" borderId="0">
      <alignment vertical="center"/>
    </xf>
    <xf numFmtId="38" fontId="7" fillId="0" borderId="0" applyFont="0" applyFill="0" applyBorder="0" applyAlignment="0" applyProtection="0">
      <alignment vertical="center"/>
    </xf>
    <xf numFmtId="0" fontId="9" fillId="0" borderId="0">
      <alignment vertical="center"/>
    </xf>
    <xf numFmtId="0" fontId="16" fillId="0" borderId="0" applyNumberForma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178" fontId="8" fillId="0" borderId="0">
      <alignment vertical="center"/>
    </xf>
    <xf numFmtId="0" fontId="33" fillId="0" borderId="0"/>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9" fontId="7" fillId="0" borderId="0" applyFont="0" applyFill="0" applyBorder="0" applyAlignment="0" applyProtection="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9" fillId="0" borderId="0">
      <alignment vertical="center"/>
    </xf>
    <xf numFmtId="0" fontId="59" fillId="0" borderId="0"/>
    <xf numFmtId="0" fontId="60" fillId="0" borderId="0"/>
    <xf numFmtId="0" fontId="59" fillId="0" borderId="0"/>
    <xf numFmtId="0" fontId="63" fillId="0" borderId="0"/>
    <xf numFmtId="0" fontId="2" fillId="0" borderId="0">
      <alignment vertical="center"/>
    </xf>
  </cellStyleXfs>
  <cellXfs count="737">
    <xf numFmtId="0" fontId="0" fillId="0" borderId="0" xfId="0">
      <alignment vertical="center"/>
    </xf>
    <xf numFmtId="0" fontId="13" fillId="0" borderId="0" xfId="2" applyFont="1" applyFill="1" applyBorder="1" applyAlignment="1">
      <alignment horizontal="center" vertical="center"/>
    </xf>
    <xf numFmtId="0" fontId="13" fillId="0" borderId="0" xfId="0" applyFont="1" applyFill="1" applyBorder="1" applyAlignment="1" applyProtection="1">
      <alignment vertical="center"/>
    </xf>
    <xf numFmtId="0" fontId="13" fillId="0" borderId="0" xfId="0" applyFont="1" applyFill="1" applyBorder="1" applyAlignment="1" applyProtection="1">
      <alignment horizontal="center" vertical="center"/>
    </xf>
    <xf numFmtId="0" fontId="20" fillId="0" borderId="0" xfId="0" applyFont="1" applyFill="1" applyProtection="1">
      <alignment vertical="center"/>
      <protection locked="0"/>
    </xf>
    <xf numFmtId="0" fontId="21" fillId="0" borderId="0" xfId="2" quotePrefix="1" applyFont="1" applyFill="1" applyAlignment="1" applyProtection="1">
      <alignment vertical="center"/>
      <protection locked="0"/>
    </xf>
    <xf numFmtId="0" fontId="21" fillId="0" borderId="0" xfId="2" applyFont="1" applyFill="1" applyBorder="1" applyAlignment="1" applyProtection="1">
      <alignment vertical="center"/>
      <protection locked="0"/>
    </xf>
    <xf numFmtId="0" fontId="20" fillId="0" borderId="0" xfId="0" applyFont="1" applyFill="1" applyBorder="1" applyProtection="1">
      <alignment vertical="center"/>
      <protection locked="0"/>
    </xf>
    <xf numFmtId="0" fontId="22" fillId="0" borderId="0" xfId="2" applyFont="1" applyBorder="1" applyAlignment="1">
      <alignment vertical="center"/>
    </xf>
    <xf numFmtId="0" fontId="22" fillId="0" borderId="0" xfId="2" applyFont="1" applyAlignment="1">
      <alignment vertical="center"/>
    </xf>
    <xf numFmtId="0" fontId="21" fillId="0" borderId="0" xfId="2" applyFont="1" applyAlignment="1" applyProtection="1">
      <alignment horizontal="left" vertical="center"/>
    </xf>
    <xf numFmtId="0" fontId="14" fillId="0" borderId="0" xfId="2" applyFont="1" applyFill="1" applyBorder="1" applyAlignment="1">
      <alignment vertical="center"/>
    </xf>
    <xf numFmtId="0" fontId="14" fillId="0" borderId="0" xfId="2" applyFont="1" applyFill="1" applyAlignment="1">
      <alignment vertical="center"/>
    </xf>
    <xf numFmtId="0" fontId="21" fillId="0" borderId="0" xfId="2" applyFont="1" applyAlignment="1">
      <alignment vertical="center"/>
    </xf>
    <xf numFmtId="0" fontId="26" fillId="0" borderId="0" xfId="2" applyFont="1" applyAlignment="1" applyProtection="1">
      <alignment horizontal="left" vertical="center"/>
    </xf>
    <xf numFmtId="0" fontId="26" fillId="0" borderId="0" xfId="2" applyFont="1" applyAlignment="1">
      <alignment vertical="center"/>
    </xf>
    <xf numFmtId="0" fontId="26" fillId="0" borderId="0" xfId="2" applyFont="1" applyFill="1" applyBorder="1" applyAlignment="1" applyProtection="1">
      <alignment vertical="center"/>
      <protection locked="0"/>
    </xf>
    <xf numFmtId="0" fontId="26" fillId="0" borderId="0" xfId="2" applyFont="1" applyBorder="1" applyAlignment="1">
      <alignment vertical="center"/>
    </xf>
    <xf numFmtId="0" fontId="21" fillId="0" borderId="0" xfId="2" quotePrefix="1" applyNumberFormat="1" applyFont="1" applyAlignment="1" applyProtection="1">
      <alignment vertical="center"/>
    </xf>
    <xf numFmtId="0" fontId="13" fillId="0" borderId="0" xfId="2" applyFont="1" applyAlignment="1">
      <alignment vertical="center"/>
    </xf>
    <xf numFmtId="0" fontId="13" fillId="0" borderId="0" xfId="2" applyFont="1" applyFill="1" applyBorder="1" applyAlignment="1">
      <alignment vertical="center"/>
    </xf>
    <xf numFmtId="0" fontId="15" fillId="0" borderId="0" xfId="2" applyFont="1" applyFill="1" applyBorder="1" applyAlignment="1">
      <alignment horizontal="center" vertical="center" shrinkToFit="1"/>
    </xf>
    <xf numFmtId="0" fontId="17" fillId="0" borderId="0" xfId="2" applyFont="1" applyBorder="1" applyAlignment="1" applyProtection="1">
      <alignment horizontal="center" vertical="center" wrapText="1"/>
    </xf>
    <xf numFmtId="0" fontId="14" fillId="0" borderId="0" xfId="2" applyFont="1" applyBorder="1" applyAlignment="1">
      <alignment horizontal="left" vertical="top"/>
    </xf>
    <xf numFmtId="0" fontId="14" fillId="0" borderId="0" xfId="2" applyFont="1" applyBorder="1" applyAlignment="1">
      <alignment horizontal="center" vertical="center"/>
    </xf>
    <xf numFmtId="0" fontId="13" fillId="0" borderId="0" xfId="2" applyFont="1" applyBorder="1" applyAlignment="1" applyProtection="1">
      <alignment horizontal="center" vertical="center" wrapText="1"/>
    </xf>
    <xf numFmtId="0" fontId="13" fillId="0" borderId="0" xfId="2" applyFont="1" applyBorder="1" applyAlignment="1" applyProtection="1">
      <alignment horizontal="center" vertical="center"/>
    </xf>
    <xf numFmtId="0" fontId="13" fillId="0" borderId="0" xfId="2" applyFont="1" applyBorder="1" applyAlignment="1" applyProtection="1">
      <alignment vertical="center"/>
    </xf>
    <xf numFmtId="0" fontId="14" fillId="0" borderId="0" xfId="2" applyFont="1" applyBorder="1" applyAlignment="1" applyProtection="1">
      <alignment vertical="center" wrapText="1"/>
    </xf>
    <xf numFmtId="0" fontId="14" fillId="0" borderId="0" xfId="2" applyFont="1" applyBorder="1" applyAlignment="1" applyProtection="1">
      <alignment vertical="center"/>
      <protection locked="0"/>
    </xf>
    <xf numFmtId="0" fontId="13" fillId="0" borderId="0" xfId="2" applyFont="1" applyAlignment="1">
      <alignment horizontal="right" vertical="center"/>
    </xf>
    <xf numFmtId="0" fontId="14" fillId="0" borderId="0" xfId="2" applyFont="1" applyAlignment="1" applyProtection="1">
      <alignment vertical="center"/>
    </xf>
    <xf numFmtId="0" fontId="14" fillId="0" borderId="0" xfId="2" applyFont="1" applyAlignment="1" applyProtection="1">
      <alignment horizontal="left" vertical="center"/>
    </xf>
    <xf numFmtId="0" fontId="14" fillId="0" borderId="0" xfId="2" applyFont="1" applyAlignment="1" applyProtection="1">
      <alignment vertical="center" shrinkToFit="1"/>
      <protection locked="0"/>
    </xf>
    <xf numFmtId="0" fontId="14" fillId="0" borderId="0" xfId="2" applyFont="1" applyFill="1" applyBorder="1" applyAlignment="1" applyProtection="1">
      <alignment vertical="center"/>
    </xf>
    <xf numFmtId="0" fontId="14" fillId="0" borderId="0" xfId="2" applyFont="1" applyBorder="1" applyAlignment="1" applyProtection="1">
      <alignment vertical="center"/>
    </xf>
    <xf numFmtId="0" fontId="14" fillId="0" borderId="0" xfId="2" quotePrefix="1" applyFont="1" applyAlignment="1">
      <alignment vertical="center"/>
    </xf>
    <xf numFmtId="0" fontId="26" fillId="0" borderId="0" xfId="2" applyFont="1" applyFill="1" applyBorder="1" applyAlignment="1">
      <alignment horizontal="center" vertical="center"/>
    </xf>
    <xf numFmtId="0" fontId="26" fillId="0" borderId="0" xfId="2" applyFont="1" applyAlignment="1" applyProtection="1">
      <alignment vertical="top"/>
    </xf>
    <xf numFmtId="0" fontId="26" fillId="0" borderId="0" xfId="2" applyFont="1" applyBorder="1" applyAlignment="1" applyProtection="1">
      <alignment horizontal="center" vertical="center" wrapText="1"/>
    </xf>
    <xf numFmtId="0" fontId="26" fillId="0" borderId="0" xfId="2" applyFont="1" applyBorder="1" applyAlignment="1">
      <alignment horizontal="left" vertical="top"/>
    </xf>
    <xf numFmtId="0" fontId="26" fillId="0" borderId="0" xfId="2" applyFont="1" applyBorder="1" applyAlignment="1">
      <alignment horizontal="center" vertical="center"/>
    </xf>
    <xf numFmtId="0" fontId="26" fillId="0" borderId="6" xfId="0" applyFont="1" applyFill="1" applyBorder="1" applyAlignment="1" applyProtection="1">
      <alignment horizontal="left" vertical="center" shrinkToFit="1"/>
      <protection hidden="1"/>
    </xf>
    <xf numFmtId="38" fontId="26" fillId="0" borderId="12" xfId="1" applyFont="1" applyBorder="1" applyAlignment="1" applyProtection="1">
      <alignment vertical="center"/>
    </xf>
    <xf numFmtId="38" fontId="26" fillId="0" borderId="21" xfId="1" applyFont="1" applyBorder="1" applyAlignment="1" applyProtection="1">
      <alignment vertical="center"/>
    </xf>
    <xf numFmtId="0" fontId="26" fillId="0" borderId="0" xfId="2" applyFont="1" applyFill="1" applyBorder="1" applyAlignment="1">
      <alignment horizontal="left" vertical="center"/>
    </xf>
    <xf numFmtId="0" fontId="26" fillId="0" borderId="0" xfId="2" applyFont="1" applyFill="1" applyBorder="1" applyAlignment="1">
      <alignment horizontal="center" vertical="center" wrapText="1"/>
    </xf>
    <xf numFmtId="0" fontId="26" fillId="0" borderId="0" xfId="2" applyFont="1" applyFill="1" applyBorder="1" applyAlignment="1" applyProtection="1">
      <alignment vertical="center" wrapText="1"/>
      <protection locked="0"/>
    </xf>
    <xf numFmtId="0" fontId="26" fillId="0" borderId="0" xfId="2" applyFont="1" applyFill="1" applyAlignment="1" applyProtection="1">
      <alignment vertical="center"/>
      <protection locked="0"/>
    </xf>
    <xf numFmtId="0" fontId="26" fillId="0" borderId="0" xfId="2" applyFont="1" applyFill="1" applyBorder="1" applyAlignment="1" applyProtection="1">
      <alignment horizontal="center" vertical="center" wrapText="1"/>
      <protection locked="0"/>
    </xf>
    <xf numFmtId="0" fontId="20" fillId="0" borderId="0" xfId="0" applyFont="1" applyFill="1" applyAlignment="1" applyProtection="1">
      <alignment vertical="center" wrapText="1"/>
      <protection locked="0"/>
    </xf>
    <xf numFmtId="0" fontId="31" fillId="0" borderId="0" xfId="2" applyFont="1" applyFill="1" applyBorder="1" applyAlignment="1" applyProtection="1">
      <alignment vertical="center"/>
      <protection locked="0"/>
    </xf>
    <xf numFmtId="0" fontId="26" fillId="0" borderId="0" xfId="2" applyFont="1" applyFill="1" applyAlignment="1" applyProtection="1">
      <alignment horizontal="right" vertical="center"/>
      <protection locked="0"/>
    </xf>
    <xf numFmtId="0" fontId="20" fillId="0" borderId="0" xfId="0" applyFont="1" applyFill="1" applyBorder="1" applyAlignment="1" applyProtection="1">
      <alignment horizontal="center" vertical="center"/>
      <protection locked="0"/>
    </xf>
    <xf numFmtId="0" fontId="28" fillId="0" borderId="0" xfId="2" applyFont="1" applyAlignment="1" applyProtection="1">
      <alignment vertical="center" wrapText="1"/>
    </xf>
    <xf numFmtId="0" fontId="26" fillId="0" borderId="1" xfId="0" applyFont="1" applyFill="1" applyBorder="1" applyAlignment="1">
      <alignment vertical="center"/>
    </xf>
    <xf numFmtId="0" fontId="26" fillId="0" borderId="0" xfId="4" applyFont="1">
      <alignment vertical="center"/>
    </xf>
    <xf numFmtId="0" fontId="26" fillId="0" borderId="0" xfId="0" applyFont="1" applyFill="1" applyProtection="1">
      <alignment vertical="center"/>
      <protection locked="0"/>
    </xf>
    <xf numFmtId="0" fontId="36" fillId="0" borderId="0" xfId="0" applyFont="1" applyFill="1">
      <alignment vertical="center"/>
    </xf>
    <xf numFmtId="0" fontId="36" fillId="0" borderId="1" xfId="0" applyFont="1" applyFill="1" applyBorder="1" applyAlignment="1">
      <alignment vertical="center"/>
    </xf>
    <xf numFmtId="0" fontId="13" fillId="0" borderId="0" xfId="0" applyFont="1" applyFill="1">
      <alignment vertical="center"/>
    </xf>
    <xf numFmtId="0" fontId="40" fillId="0" borderId="0" xfId="2" applyFont="1" applyBorder="1" applyAlignment="1">
      <alignment vertical="center"/>
    </xf>
    <xf numFmtId="0" fontId="14" fillId="0" borderId="0" xfId="2" applyFont="1" applyBorder="1" applyAlignment="1">
      <alignment horizontal="left" vertical="center"/>
    </xf>
    <xf numFmtId="49" fontId="26" fillId="0" borderId="70" xfId="0" applyNumberFormat="1" applyFont="1" applyBorder="1" applyAlignment="1" applyProtection="1">
      <alignment horizontal="right" vertical="center" wrapText="1"/>
    </xf>
    <xf numFmtId="0" fontId="39" fillId="2" borderId="0" xfId="0" applyFont="1" applyFill="1">
      <alignment vertical="center"/>
    </xf>
    <xf numFmtId="0" fontId="26" fillId="2" borderId="0" xfId="0" applyFont="1" applyFill="1">
      <alignment vertical="center"/>
    </xf>
    <xf numFmtId="0" fontId="26" fillId="0" borderId="0" xfId="2" applyFont="1" applyFill="1" applyBorder="1" applyAlignment="1" applyProtection="1">
      <alignment horizontal="left" vertical="center" wrapText="1"/>
    </xf>
    <xf numFmtId="0" fontId="26" fillId="0" borderId="0" xfId="2" applyFont="1" applyFill="1" applyBorder="1" applyAlignment="1" applyProtection="1">
      <alignment horizontal="center" vertical="center" wrapText="1"/>
    </xf>
    <xf numFmtId="0" fontId="26" fillId="0" borderId="0" xfId="2" applyFont="1" applyFill="1" applyBorder="1" applyAlignment="1">
      <alignment horizontal="left" vertical="top" wrapText="1"/>
    </xf>
    <xf numFmtId="0" fontId="15" fillId="0" borderId="0" xfId="2" applyFont="1" applyAlignment="1">
      <alignment horizontal="right" vertical="center"/>
    </xf>
    <xf numFmtId="38" fontId="0" fillId="0" borderId="0" xfId="1" applyFont="1">
      <alignment vertical="center"/>
    </xf>
    <xf numFmtId="180" fontId="0" fillId="0" borderId="0" xfId="0" applyNumberFormat="1">
      <alignment vertical="center"/>
    </xf>
    <xf numFmtId="0" fontId="42" fillId="0" borderId="0" xfId="2" applyFont="1" applyFill="1" applyBorder="1" applyAlignment="1">
      <alignment horizontal="right" vertical="center"/>
    </xf>
    <xf numFmtId="0" fontId="17" fillId="6" borderId="71" xfId="0" applyFont="1" applyFill="1" applyBorder="1" applyAlignment="1">
      <alignment horizontal="center" vertical="center" textRotation="255" wrapText="1"/>
    </xf>
    <xf numFmtId="181" fontId="17" fillId="6" borderId="71" xfId="0" applyNumberFormat="1" applyFont="1" applyFill="1" applyBorder="1" applyAlignment="1">
      <alignment horizontal="center" vertical="center" textRotation="255" wrapText="1"/>
    </xf>
    <xf numFmtId="49" fontId="17" fillId="6" borderId="71" xfId="0" applyNumberFormat="1" applyFont="1" applyFill="1" applyBorder="1" applyAlignment="1">
      <alignment horizontal="center" vertical="center" textRotation="255" wrapText="1"/>
    </xf>
    <xf numFmtId="0" fontId="36" fillId="6" borderId="71" xfId="0" applyFont="1" applyFill="1" applyBorder="1" applyAlignment="1">
      <alignment horizontal="center" vertical="center" textRotation="255" wrapText="1"/>
    </xf>
    <xf numFmtId="10" fontId="36" fillId="6" borderId="71" xfId="14" applyNumberFormat="1" applyFont="1" applyFill="1" applyBorder="1" applyAlignment="1">
      <alignment horizontal="center" vertical="center" wrapText="1"/>
    </xf>
    <xf numFmtId="0" fontId="36" fillId="6" borderId="71" xfId="0" applyFont="1" applyFill="1" applyBorder="1" applyAlignment="1">
      <alignment horizontal="center" vertical="center" wrapText="1"/>
    </xf>
    <xf numFmtId="0" fontId="13" fillId="6" borderId="71" xfId="0" applyFont="1" applyFill="1" applyBorder="1" applyAlignment="1">
      <alignment horizontal="center" vertical="center" textRotation="255" wrapText="1"/>
    </xf>
    <xf numFmtId="38" fontId="36" fillId="6" borderId="71" xfId="0" applyNumberFormat="1" applyFont="1" applyFill="1" applyBorder="1" applyAlignment="1">
      <alignment horizontal="center" vertical="center" textRotation="255" wrapText="1"/>
    </xf>
    <xf numFmtId="0" fontId="29" fillId="7" borderId="71" xfId="0" applyFont="1" applyFill="1" applyBorder="1" applyAlignment="1">
      <alignment horizontal="center" vertical="center" wrapText="1"/>
    </xf>
    <xf numFmtId="0" fontId="36" fillId="7" borderId="71" xfId="0" applyFont="1" applyFill="1" applyBorder="1" applyAlignment="1">
      <alignment horizontal="center" vertical="center" wrapText="1"/>
    </xf>
    <xf numFmtId="49" fontId="44" fillId="5" borderId="71" xfId="0" applyNumberFormat="1" applyFont="1" applyFill="1" applyBorder="1" applyAlignment="1">
      <alignment vertical="center" wrapText="1"/>
    </xf>
    <xf numFmtId="56" fontId="44" fillId="5" borderId="71" xfId="0" applyNumberFormat="1" applyFont="1" applyFill="1" applyBorder="1" applyAlignment="1">
      <alignment vertical="center" wrapText="1"/>
    </xf>
    <xf numFmtId="0" fontId="44" fillId="5" borderId="71" xfId="0" applyFont="1" applyFill="1" applyBorder="1" applyAlignment="1">
      <alignment vertical="center" wrapText="1"/>
    </xf>
    <xf numFmtId="181" fontId="44" fillId="0" borderId="71" xfId="0" applyNumberFormat="1" applyFont="1" applyBorder="1" applyAlignment="1">
      <alignment vertical="center" wrapText="1"/>
    </xf>
    <xf numFmtId="182" fontId="44" fillId="5" borderId="71" xfId="0" applyNumberFormat="1" applyFont="1" applyFill="1" applyBorder="1" applyAlignment="1">
      <alignment vertical="center" wrapText="1"/>
    </xf>
    <xf numFmtId="182" fontId="44" fillId="5" borderId="71" xfId="0" applyNumberFormat="1" applyFont="1" applyFill="1" applyBorder="1" applyAlignment="1">
      <alignment horizontal="center" vertical="center" wrapText="1"/>
    </xf>
    <xf numFmtId="0" fontId="44" fillId="0" borderId="71" xfId="0" applyFont="1" applyFill="1" applyBorder="1" applyAlignment="1">
      <alignment horizontal="center" vertical="center" wrapText="1"/>
    </xf>
    <xf numFmtId="38" fontId="44" fillId="5" borderId="71" xfId="0" applyNumberFormat="1" applyFont="1" applyFill="1" applyBorder="1" applyAlignment="1">
      <alignment vertical="center" wrapText="1"/>
    </xf>
    <xf numFmtId="3" fontId="44" fillId="5" borderId="71" xfId="0" applyNumberFormat="1" applyFont="1" applyFill="1" applyBorder="1" applyAlignment="1">
      <alignment vertical="center" wrapText="1"/>
    </xf>
    <xf numFmtId="181" fontId="44" fillId="5" borderId="71" xfId="0" applyNumberFormat="1" applyFont="1" applyFill="1" applyBorder="1" applyAlignment="1">
      <alignment vertical="center" wrapText="1"/>
    </xf>
    <xf numFmtId="183" fontId="44" fillId="5" borderId="72" xfId="0" applyNumberFormat="1" applyFont="1" applyFill="1" applyBorder="1" applyAlignment="1">
      <alignment vertical="center" wrapText="1" shrinkToFit="1"/>
    </xf>
    <xf numFmtId="183" fontId="44" fillId="5" borderId="71" xfId="0" applyNumberFormat="1" applyFont="1" applyFill="1" applyBorder="1" applyAlignment="1">
      <alignment vertical="center" wrapText="1" shrinkToFit="1"/>
    </xf>
    <xf numFmtId="182" fontId="44" fillId="5" borderId="74" xfId="0" applyNumberFormat="1" applyFont="1" applyFill="1" applyBorder="1" applyAlignment="1">
      <alignment vertical="center" wrapText="1" shrinkToFit="1"/>
    </xf>
    <xf numFmtId="3" fontId="44" fillId="5" borderId="71" xfId="0" applyNumberFormat="1" applyFont="1" applyFill="1" applyBorder="1" applyAlignment="1">
      <alignment vertical="center" wrapText="1" shrinkToFit="1"/>
    </xf>
    <xf numFmtId="182" fontId="44" fillId="5" borderId="71" xfId="0" applyNumberFormat="1" applyFont="1" applyFill="1" applyBorder="1" applyAlignment="1">
      <alignment vertical="center" wrapText="1" shrinkToFit="1"/>
    </xf>
    <xf numFmtId="182" fontId="44" fillId="0" borderId="71" xfId="0" applyNumberFormat="1" applyFont="1" applyBorder="1" applyAlignment="1">
      <alignment vertical="center" wrapText="1" shrinkToFit="1"/>
    </xf>
    <xf numFmtId="182" fontId="44" fillId="5" borderId="71" xfId="0" applyNumberFormat="1" applyFont="1" applyFill="1" applyBorder="1" applyAlignment="1">
      <alignment vertical="center" shrinkToFit="1"/>
    </xf>
    <xf numFmtId="0" fontId="44" fillId="0" borderId="0" xfId="0" applyFont="1">
      <alignment vertical="center"/>
    </xf>
    <xf numFmtId="0" fontId="14" fillId="0" borderId="0" xfId="2" applyFont="1" applyBorder="1" applyAlignment="1">
      <alignment vertical="center"/>
    </xf>
    <xf numFmtId="0" fontId="45" fillId="0" borderId="0" xfId="0" applyFont="1" applyAlignment="1">
      <alignment horizontal="center" vertical="center"/>
    </xf>
    <xf numFmtId="0" fontId="39" fillId="0" borderId="0" xfId="0" applyFont="1">
      <alignment vertical="center"/>
    </xf>
    <xf numFmtId="0" fontId="10" fillId="0" borderId="0" xfId="0" applyFont="1" applyAlignment="1">
      <alignment horizontal="center" vertical="center"/>
    </xf>
    <xf numFmtId="0" fontId="46" fillId="0" borderId="0" xfId="0" applyFont="1">
      <alignment vertical="center"/>
    </xf>
    <xf numFmtId="0" fontId="22" fillId="0" borderId="0" xfId="2" applyFont="1" applyAlignment="1" applyProtection="1">
      <alignment vertical="center"/>
    </xf>
    <xf numFmtId="0" fontId="47" fillId="0" borderId="0" xfId="2" applyFont="1" applyAlignment="1" applyProtection="1">
      <alignment vertical="center"/>
    </xf>
    <xf numFmtId="0" fontId="0" fillId="0" borderId="0" xfId="0" applyBorder="1" applyAlignment="1">
      <alignment vertical="center"/>
    </xf>
    <xf numFmtId="0" fontId="48" fillId="0" borderId="0" xfId="0" applyFont="1" applyBorder="1" applyAlignment="1">
      <alignment vertical="center"/>
    </xf>
    <xf numFmtId="0" fontId="42" fillId="0" borderId="0" xfId="2" applyFont="1" applyBorder="1" applyAlignment="1">
      <alignment vertical="top"/>
    </xf>
    <xf numFmtId="0" fontId="49" fillId="0" borderId="0" xfId="2" applyFont="1" applyBorder="1" applyAlignment="1">
      <alignment vertical="center"/>
    </xf>
    <xf numFmtId="0" fontId="50" fillId="0" borderId="0" xfId="2" applyFont="1" applyBorder="1" applyAlignment="1">
      <alignment vertical="center"/>
    </xf>
    <xf numFmtId="177" fontId="26" fillId="0" borderId="26" xfId="7" applyNumberFormat="1" applyFont="1" applyBorder="1" applyAlignment="1">
      <alignment horizontal="right" vertical="center" shrinkToFit="1"/>
    </xf>
    <xf numFmtId="49" fontId="13" fillId="0" borderId="0" xfId="9" applyNumberFormat="1" applyFont="1" applyAlignment="1">
      <alignment vertical="center"/>
    </xf>
    <xf numFmtId="0" fontId="24" fillId="0" borderId="0" xfId="0" applyFont="1" applyFill="1" applyBorder="1" applyAlignment="1">
      <alignment vertical="center"/>
    </xf>
    <xf numFmtId="0" fontId="54" fillId="0" borderId="0" xfId="2" applyFont="1" applyAlignment="1">
      <alignment vertical="center"/>
    </xf>
    <xf numFmtId="177" fontId="26" fillId="0" borderId="81" xfId="7" applyNumberFormat="1" applyFont="1" applyBorder="1" applyAlignment="1">
      <alignment horizontal="right" vertical="center" shrinkToFit="1"/>
    </xf>
    <xf numFmtId="0" fontId="21" fillId="0" borderId="67" xfId="4" applyFont="1" applyBorder="1" applyAlignment="1">
      <alignment horizontal="center" vertical="center" wrapText="1"/>
    </xf>
    <xf numFmtId="177" fontId="26" fillId="0" borderId="50" xfId="7" applyNumberFormat="1" applyFont="1" applyBorder="1" applyAlignment="1">
      <alignment horizontal="right" vertical="center" shrinkToFit="1"/>
    </xf>
    <xf numFmtId="57" fontId="26" fillId="2" borderId="0" xfId="0" applyNumberFormat="1" applyFont="1" applyFill="1">
      <alignment vertical="center"/>
    </xf>
    <xf numFmtId="185" fontId="0" fillId="0" borderId="0" xfId="14" applyNumberFormat="1" applyFont="1">
      <alignment vertical="center"/>
    </xf>
    <xf numFmtId="0" fontId="0" fillId="8" borderId="58" xfId="0" applyFill="1" applyBorder="1" applyAlignment="1">
      <alignment vertical="center" wrapText="1"/>
    </xf>
    <xf numFmtId="38" fontId="20" fillId="0" borderId="39" xfId="17" applyFont="1" applyBorder="1" applyAlignment="1" applyProtection="1">
      <alignment horizontal="right" vertical="center"/>
      <protection locked="0"/>
    </xf>
    <xf numFmtId="0" fontId="20" fillId="0" borderId="38" xfId="16" applyFont="1" applyBorder="1" applyAlignment="1" applyProtection="1">
      <alignment horizontal="center" vertical="center"/>
      <protection locked="0"/>
    </xf>
    <xf numFmtId="38" fontId="26" fillId="0" borderId="26" xfId="17" applyFont="1" applyBorder="1" applyAlignment="1" applyProtection="1">
      <alignment horizontal="center" vertical="center"/>
      <protection locked="0"/>
    </xf>
    <xf numFmtId="38" fontId="26" fillId="0" borderId="50" xfId="17" applyFont="1" applyBorder="1" applyAlignment="1" applyProtection="1">
      <alignment horizontal="center" vertical="center"/>
      <protection locked="0"/>
    </xf>
    <xf numFmtId="38" fontId="20" fillId="0" borderId="19" xfId="17" applyFont="1" applyBorder="1" applyAlignment="1" applyProtection="1">
      <alignment horizontal="right" vertical="center"/>
    </xf>
    <xf numFmtId="38" fontId="20" fillId="0" borderId="30" xfId="17" applyFont="1" applyBorder="1" applyAlignment="1" applyProtection="1">
      <alignment horizontal="right" vertical="center"/>
    </xf>
    <xf numFmtId="38" fontId="20" fillId="0" borderId="37" xfId="17" applyFont="1" applyBorder="1" applyAlignment="1" applyProtection="1">
      <alignment horizontal="right" vertical="center" shrinkToFit="1"/>
    </xf>
    <xf numFmtId="0" fontId="28" fillId="0" borderId="0" xfId="4" applyFont="1" applyAlignment="1" applyProtection="1">
      <alignment vertical="center" shrinkToFit="1"/>
      <protection locked="0"/>
    </xf>
    <xf numFmtId="0" fontId="26" fillId="0" borderId="0" xfId="4" applyFont="1" applyProtection="1">
      <alignment vertical="center"/>
      <protection locked="0"/>
    </xf>
    <xf numFmtId="0" fontId="26" fillId="4" borderId="54" xfId="4" applyFont="1" applyFill="1" applyBorder="1" applyAlignment="1" applyProtection="1">
      <alignment horizontal="left" vertical="center"/>
      <protection locked="0"/>
    </xf>
    <xf numFmtId="0" fontId="21" fillId="0" borderId="60" xfId="4" applyFont="1" applyBorder="1" applyAlignment="1" applyProtection="1">
      <alignment horizontal="center" vertical="center" wrapText="1"/>
      <protection locked="0"/>
    </xf>
    <xf numFmtId="0" fontId="21" fillId="0" borderId="64" xfId="4" applyFont="1" applyBorder="1" applyAlignment="1" applyProtection="1">
      <alignment horizontal="center" vertical="center" wrapText="1"/>
      <protection locked="0"/>
    </xf>
    <xf numFmtId="0" fontId="21" fillId="0" borderId="65" xfId="4" applyFont="1" applyBorder="1" applyAlignment="1" applyProtection="1">
      <alignment horizontal="center" vertical="center" shrinkToFit="1"/>
      <protection locked="0"/>
    </xf>
    <xf numFmtId="0" fontId="34" fillId="0" borderId="64" xfId="4" applyFont="1" applyBorder="1" applyAlignment="1" applyProtection="1">
      <alignment horizontal="center" vertical="center" wrapText="1"/>
      <protection locked="0"/>
    </xf>
    <xf numFmtId="0" fontId="26" fillId="0" borderId="45" xfId="4" applyFont="1" applyBorder="1" applyAlignment="1" applyProtection="1">
      <alignment horizontal="center" vertical="center"/>
      <protection locked="0"/>
    </xf>
    <xf numFmtId="0" fontId="26" fillId="0" borderId="57" xfId="4" applyFont="1" applyBorder="1" applyAlignment="1" applyProtection="1">
      <alignment horizontal="center" vertical="center" shrinkToFit="1"/>
      <protection locked="0"/>
    </xf>
    <xf numFmtId="0" fontId="26" fillId="0" borderId="49" xfId="4" applyFont="1" applyBorder="1" applyAlignment="1" applyProtection="1">
      <alignment horizontal="center" vertical="center"/>
      <protection locked="0"/>
    </xf>
    <xf numFmtId="0" fontId="26" fillId="0" borderId="83" xfId="4" applyFont="1" applyBorder="1" applyAlignment="1" applyProtection="1">
      <alignment horizontal="center" vertical="center" shrinkToFit="1"/>
      <protection locked="0"/>
    </xf>
    <xf numFmtId="0" fontId="26" fillId="0" borderId="62" xfId="4" applyFont="1" applyBorder="1" applyAlignment="1" applyProtection="1">
      <alignment horizontal="center" vertical="center"/>
      <protection locked="0"/>
    </xf>
    <xf numFmtId="38" fontId="26" fillId="0" borderId="62" xfId="6" applyFont="1" applyBorder="1" applyAlignment="1" applyProtection="1">
      <alignment horizontal="center" vertical="center" shrinkToFit="1"/>
      <protection locked="0"/>
    </xf>
    <xf numFmtId="0" fontId="26" fillId="0" borderId="79" xfId="4" applyFont="1" applyBorder="1" applyAlignment="1" applyProtection="1">
      <alignment horizontal="center" vertical="center" shrinkToFit="1"/>
      <protection locked="0"/>
    </xf>
    <xf numFmtId="0" fontId="26" fillId="0" borderId="63" xfId="4" applyFont="1" applyBorder="1" applyAlignment="1" applyProtection="1">
      <alignment horizontal="center" vertical="center" shrinkToFit="1"/>
      <protection locked="0"/>
    </xf>
    <xf numFmtId="0" fontId="26" fillId="0" borderId="0" xfId="4" applyFont="1" applyAlignment="1" applyProtection="1">
      <alignment vertical="center" shrinkToFit="1"/>
      <protection locked="0"/>
    </xf>
    <xf numFmtId="0" fontId="21" fillId="0" borderId="61" xfId="4" applyFont="1" applyBorder="1" applyAlignment="1" applyProtection="1">
      <alignment horizontal="center" vertical="center"/>
      <protection locked="0"/>
    </xf>
    <xf numFmtId="0" fontId="13" fillId="0" borderId="63" xfId="4" applyFont="1" applyBorder="1" applyAlignment="1" applyProtection="1">
      <alignment horizontal="center" vertical="center" wrapText="1"/>
      <protection locked="0"/>
    </xf>
    <xf numFmtId="0" fontId="26" fillId="0" borderId="82" xfId="4" applyFont="1" applyBorder="1" applyAlignment="1" applyProtection="1">
      <alignment horizontal="center" vertical="center"/>
      <protection locked="0"/>
    </xf>
    <xf numFmtId="38" fontId="26" fillId="0" borderId="12" xfId="1" applyFont="1" applyBorder="1" applyAlignment="1" applyProtection="1">
      <alignment horizontal="center" vertical="center"/>
    </xf>
    <xf numFmtId="38" fontId="26" fillId="0" borderId="12" xfId="1" applyFont="1" applyBorder="1" applyProtection="1">
      <alignment vertical="center"/>
    </xf>
    <xf numFmtId="38" fontId="26" fillId="0" borderId="0" xfId="1" applyFont="1" applyBorder="1" applyProtection="1">
      <alignment vertical="center"/>
    </xf>
    <xf numFmtId="38" fontId="26" fillId="0" borderId="29" xfId="17" applyFont="1" applyBorder="1" applyAlignment="1" applyProtection="1">
      <alignment horizontal="center" vertical="center"/>
      <protection locked="0"/>
    </xf>
    <xf numFmtId="0" fontId="0" fillId="8" borderId="19" xfId="0" applyFill="1" applyBorder="1" applyAlignment="1">
      <alignment vertical="center" wrapText="1"/>
    </xf>
    <xf numFmtId="38" fontId="26" fillId="0" borderId="66" xfId="17" applyFont="1" applyBorder="1" applyAlignment="1" applyProtection="1">
      <alignment horizontal="right" vertical="center"/>
    </xf>
    <xf numFmtId="38" fontId="20" fillId="0" borderId="39" xfId="17" applyFont="1" applyBorder="1" applyAlignment="1" applyProtection="1">
      <alignment horizontal="right" vertical="center"/>
    </xf>
    <xf numFmtId="0" fontId="25" fillId="8" borderId="28" xfId="4" applyFont="1" applyFill="1" applyBorder="1" applyAlignment="1" applyProtection="1">
      <alignment horizontal="center" vertical="center" wrapText="1"/>
      <protection locked="0"/>
    </xf>
    <xf numFmtId="38" fontId="25" fillId="8" borderId="56" xfId="4" applyNumberFormat="1" applyFont="1" applyFill="1" applyBorder="1" applyAlignment="1" applyProtection="1">
      <alignment horizontal="center" vertical="center" shrinkToFit="1"/>
      <protection locked="0"/>
    </xf>
    <xf numFmtId="0" fontId="25" fillId="8" borderId="59" xfId="4" applyFont="1" applyFill="1" applyBorder="1" applyAlignment="1" applyProtection="1">
      <alignment horizontal="center" vertical="center" shrinkToFit="1"/>
      <protection locked="0"/>
    </xf>
    <xf numFmtId="0" fontId="26" fillId="8" borderId="28" xfId="4" applyFont="1" applyFill="1" applyBorder="1" applyAlignment="1" applyProtection="1">
      <alignment horizontal="center" vertical="center"/>
      <protection locked="0"/>
    </xf>
    <xf numFmtId="0" fontId="26" fillId="8" borderId="28" xfId="4" applyFont="1" applyFill="1" applyBorder="1" applyAlignment="1" applyProtection="1">
      <alignment horizontal="center" vertical="center" wrapText="1"/>
      <protection locked="0"/>
    </xf>
    <xf numFmtId="38" fontId="26" fillId="8" borderId="56" xfId="4" applyNumberFormat="1" applyFont="1" applyFill="1" applyBorder="1" applyAlignment="1" applyProtection="1">
      <alignment horizontal="center" vertical="center" shrinkToFit="1"/>
      <protection locked="0"/>
    </xf>
    <xf numFmtId="0" fontId="26" fillId="8" borderId="59" xfId="4" applyFont="1" applyFill="1" applyBorder="1" applyAlignment="1" applyProtection="1">
      <alignment horizontal="center" vertical="center" shrinkToFit="1"/>
      <protection locked="0"/>
    </xf>
    <xf numFmtId="0" fontId="13" fillId="8" borderId="28" xfId="4" applyFont="1" applyFill="1" applyBorder="1" applyAlignment="1" applyProtection="1">
      <alignment horizontal="center" vertical="center" wrapText="1"/>
      <protection locked="0"/>
    </xf>
    <xf numFmtId="0" fontId="36" fillId="2" borderId="72" xfId="0" applyFont="1" applyFill="1" applyBorder="1" applyAlignment="1">
      <alignment horizontal="center" vertical="center" wrapText="1"/>
    </xf>
    <xf numFmtId="0" fontId="36" fillId="2" borderId="71" xfId="0" applyFont="1" applyFill="1" applyBorder="1" applyAlignment="1">
      <alignment horizontal="center" vertical="center" wrapText="1"/>
    </xf>
    <xf numFmtId="0" fontId="29" fillId="2" borderId="73" xfId="0" applyFont="1" applyFill="1" applyBorder="1" applyAlignment="1">
      <alignment horizontal="center" vertical="center" wrapText="1"/>
    </xf>
    <xf numFmtId="0" fontId="36" fillId="8" borderId="71" xfId="0" applyFont="1" applyFill="1" applyBorder="1" applyAlignment="1">
      <alignment horizontal="center" vertical="center" wrapText="1"/>
    </xf>
    <xf numFmtId="0" fontId="29" fillId="8" borderId="71" xfId="0" applyFont="1" applyFill="1" applyBorder="1" applyAlignment="1">
      <alignment horizontal="center" vertical="center" wrapText="1"/>
    </xf>
    <xf numFmtId="0" fontId="36" fillId="7" borderId="74" xfId="0" applyFont="1" applyFill="1" applyBorder="1" applyAlignment="1">
      <alignment horizontal="center" vertical="center" wrapText="1"/>
    </xf>
    <xf numFmtId="0" fontId="36" fillId="0" borderId="74" xfId="0" applyFont="1" applyFill="1" applyBorder="1" applyAlignment="1">
      <alignment horizontal="center" vertical="center" wrapText="1"/>
    </xf>
    <xf numFmtId="0" fontId="36" fillId="0" borderId="71" xfId="0" applyFont="1" applyFill="1" applyBorder="1" applyAlignment="1">
      <alignment horizontal="center" vertical="center" wrapText="1"/>
    </xf>
    <xf numFmtId="0" fontId="29" fillId="0" borderId="71" xfId="0" applyFont="1" applyFill="1" applyBorder="1" applyAlignment="1">
      <alignment horizontal="center" vertical="center" wrapText="1"/>
    </xf>
    <xf numFmtId="38" fontId="44" fillId="5" borderId="73" xfId="0" applyNumberFormat="1" applyFont="1" applyFill="1" applyBorder="1" applyAlignment="1">
      <alignment vertical="center" wrapText="1" shrinkToFit="1"/>
    </xf>
    <xf numFmtId="0" fontId="44" fillId="0" borderId="71" xfId="0" applyFont="1" applyFill="1" applyBorder="1" applyAlignment="1">
      <alignment vertical="center" wrapText="1"/>
    </xf>
    <xf numFmtId="38" fontId="26" fillId="0" borderId="19" xfId="17" applyFont="1" applyBorder="1" applyAlignment="1" applyProtection="1">
      <alignment horizontal="right" vertical="center"/>
      <protection locked="0"/>
    </xf>
    <xf numFmtId="38" fontId="26" fillId="0" borderId="25" xfId="17" applyFont="1" applyBorder="1" applyAlignment="1" applyProtection="1">
      <alignment horizontal="right" vertical="center"/>
      <protection locked="0"/>
    </xf>
    <xf numFmtId="38" fontId="26" fillId="0" borderId="51" xfId="17" applyFont="1" applyBorder="1" applyAlignment="1" applyProtection="1">
      <alignment horizontal="right" vertical="center"/>
      <protection locked="0"/>
    </xf>
    <xf numFmtId="38" fontId="20" fillId="0" borderId="19" xfId="1" applyFont="1" applyFill="1" applyBorder="1" applyAlignment="1" applyProtection="1">
      <alignment horizontal="right" vertical="center"/>
    </xf>
    <xf numFmtId="38" fontId="20" fillId="0" borderId="30" xfId="1" applyFont="1" applyFill="1" applyBorder="1" applyAlignment="1" applyProtection="1">
      <alignment horizontal="right" vertical="center"/>
    </xf>
    <xf numFmtId="38" fontId="20" fillId="0" borderId="25" xfId="1" applyFont="1" applyFill="1" applyBorder="1" applyAlignment="1" applyProtection="1">
      <alignment horizontal="right" vertical="center"/>
    </xf>
    <xf numFmtId="38" fontId="20" fillId="0" borderId="0" xfId="1" applyFont="1" applyFill="1" applyBorder="1" applyAlignment="1" applyProtection="1">
      <alignment horizontal="right" vertical="center"/>
    </xf>
    <xf numFmtId="0" fontId="22" fillId="0" borderId="0" xfId="2" applyFont="1" applyBorder="1" applyAlignment="1" applyProtection="1">
      <alignment vertical="center"/>
    </xf>
    <xf numFmtId="13" fontId="44" fillId="5" borderId="71" xfId="0" applyNumberFormat="1" applyFont="1" applyFill="1" applyBorder="1" applyAlignment="1">
      <alignment horizontal="center" vertical="center" wrapText="1"/>
    </xf>
    <xf numFmtId="12" fontId="44" fillId="5" borderId="71" xfId="0" quotePrefix="1" applyNumberFormat="1" applyFont="1" applyFill="1" applyBorder="1" applyAlignment="1">
      <alignment horizontal="center" vertical="center" wrapText="1"/>
    </xf>
    <xf numFmtId="12" fontId="44" fillId="5" borderId="71" xfId="0" applyNumberFormat="1" applyFont="1" applyFill="1" applyBorder="1" applyAlignment="1">
      <alignment horizontal="center" vertical="center" wrapText="1"/>
    </xf>
    <xf numFmtId="49" fontId="57" fillId="0" borderId="0" xfId="20" applyNumberFormat="1" applyFont="1" applyFill="1" applyAlignment="1"/>
    <xf numFmtId="0" fontId="58" fillId="0" borderId="0" xfId="20" applyFont="1" applyFill="1" applyAlignment="1"/>
    <xf numFmtId="0" fontId="9" fillId="0" borderId="0" xfId="20" applyFont="1" applyFill="1" applyAlignment="1"/>
    <xf numFmtId="0" fontId="59" fillId="0" borderId="0" xfId="21" applyAlignment="1">
      <alignment vertical="center"/>
    </xf>
    <xf numFmtId="0" fontId="59" fillId="5" borderId="0" xfId="22" applyFont="1" applyFill="1" applyAlignment="1">
      <alignment vertical="center"/>
    </xf>
    <xf numFmtId="186" fontId="59" fillId="5" borderId="0" xfId="22" applyNumberFormat="1" applyFont="1" applyFill="1" applyAlignment="1">
      <alignment vertical="center"/>
    </xf>
    <xf numFmtId="0" fontId="59" fillId="5" borderId="0" xfId="22" applyFont="1" applyFill="1" applyAlignment="1">
      <alignment horizontal="center" vertical="center"/>
    </xf>
    <xf numFmtId="0" fontId="59" fillId="5" borderId="0" xfId="22" applyFont="1" applyFill="1" applyAlignment="1">
      <alignment vertical="center" wrapText="1"/>
    </xf>
    <xf numFmtId="49" fontId="0" fillId="5" borderId="0" xfId="23" applyNumberFormat="1" applyFont="1" applyFill="1" applyBorder="1" applyAlignment="1">
      <alignment vertical="center"/>
    </xf>
    <xf numFmtId="0" fontId="0" fillId="5" borderId="0" xfId="22" applyFont="1" applyFill="1" applyAlignment="1">
      <alignment vertical="center"/>
    </xf>
    <xf numFmtId="49" fontId="59" fillId="5" borderId="0" xfId="22" applyNumberFormat="1" applyFont="1" applyFill="1" applyAlignment="1">
      <alignment horizontal="center" vertical="center"/>
    </xf>
    <xf numFmtId="49" fontId="59" fillId="5" borderId="0" xfId="22" applyNumberFormat="1" applyFont="1" applyFill="1" applyAlignment="1">
      <alignment horizontal="center" vertical="center" wrapText="1"/>
    </xf>
    <xf numFmtId="49" fontId="0" fillId="5" borderId="0" xfId="22" applyNumberFormat="1" applyFont="1" applyFill="1" applyAlignment="1">
      <alignment horizontal="left" vertical="center"/>
    </xf>
    <xf numFmtId="0" fontId="59" fillId="5" borderId="0" xfId="22" applyFont="1" applyFill="1" applyAlignment="1">
      <alignment horizontal="left" vertical="center"/>
    </xf>
    <xf numFmtId="49" fontId="59" fillId="5" borderId="0" xfId="22" applyNumberFormat="1" applyFont="1" applyFill="1" applyAlignment="1">
      <alignment horizontal="left" vertical="center"/>
    </xf>
    <xf numFmtId="0" fontId="59" fillId="5" borderId="0" xfId="22" applyFont="1" applyFill="1" applyAlignment="1">
      <alignment horizontal="left" vertical="center" wrapText="1"/>
    </xf>
    <xf numFmtId="0" fontId="59" fillId="5" borderId="0" xfId="24" applyNumberFormat="1" applyFont="1" applyFill="1" applyAlignment="1"/>
    <xf numFmtId="0" fontId="0" fillId="7" borderId="30" xfId="24" applyNumberFormat="1" applyFont="1" applyFill="1" applyBorder="1" applyAlignment="1">
      <alignment vertical="center" wrapText="1"/>
    </xf>
    <xf numFmtId="0" fontId="59" fillId="7" borderId="31" xfId="24" applyNumberFormat="1" applyFont="1" applyFill="1" applyBorder="1" applyAlignment="1">
      <alignment vertical="center"/>
    </xf>
    <xf numFmtId="0" fontId="0" fillId="7" borderId="28" xfId="24" applyNumberFormat="1" applyFont="1" applyFill="1" applyBorder="1" applyAlignment="1">
      <alignment horizontal="center" vertical="center"/>
    </xf>
    <xf numFmtId="0" fontId="59" fillId="0" borderId="0" xfId="24" applyNumberFormat="1" applyFont="1" applyFill="1" applyAlignment="1"/>
    <xf numFmtId="0" fontId="59" fillId="7" borderId="19" xfId="24" applyNumberFormat="1" applyFont="1" applyFill="1" applyBorder="1" applyAlignment="1">
      <alignment vertical="center"/>
    </xf>
    <xf numFmtId="0" fontId="59" fillId="7" borderId="29" xfId="24" applyNumberFormat="1" applyFont="1" applyFill="1" applyBorder="1" applyAlignment="1">
      <alignment vertical="center"/>
    </xf>
    <xf numFmtId="0" fontId="59" fillId="7" borderId="28" xfId="24" applyNumberFormat="1" applyFont="1" applyFill="1" applyBorder="1" applyAlignment="1">
      <alignment horizontal="center" vertical="center"/>
    </xf>
    <xf numFmtId="0" fontId="59" fillId="7" borderId="58" xfId="24" applyNumberFormat="1" applyFont="1" applyFill="1" applyBorder="1" applyAlignment="1">
      <alignment horizontal="center" vertical="center"/>
    </xf>
    <xf numFmtId="0" fontId="0" fillId="7" borderId="58" xfId="24" applyNumberFormat="1" applyFont="1" applyFill="1" applyBorder="1" applyAlignment="1">
      <alignment horizontal="center" vertical="center"/>
    </xf>
    <xf numFmtId="0" fontId="59" fillId="7" borderId="3" xfId="24" applyNumberFormat="1" applyFont="1" applyFill="1" applyBorder="1" applyAlignment="1">
      <alignment vertical="center"/>
    </xf>
    <xf numFmtId="0" fontId="59" fillId="7" borderId="2" xfId="24" applyNumberFormat="1" applyFont="1" applyFill="1" applyBorder="1" applyAlignment="1">
      <alignment vertical="center"/>
    </xf>
    <xf numFmtId="0" fontId="0" fillId="7" borderId="28" xfId="24" applyNumberFormat="1" applyFont="1" applyFill="1" applyBorder="1" applyAlignment="1">
      <alignment horizontal="center" vertical="center" wrapText="1"/>
    </xf>
    <xf numFmtId="0" fontId="63" fillId="0" borderId="0" xfId="22" applyNumberFormat="1" applyFont="1" applyFill="1" applyAlignment="1">
      <alignment vertical="top"/>
    </xf>
    <xf numFmtId="0" fontId="63" fillId="0" borderId="90" xfId="22" applyNumberFormat="1" applyFont="1" applyFill="1" applyBorder="1" applyAlignment="1">
      <alignment horizontal="center" vertical="top"/>
    </xf>
    <xf numFmtId="0" fontId="63" fillId="0" borderId="91" xfId="22" applyNumberFormat="1" applyFont="1" applyFill="1" applyBorder="1" applyAlignment="1">
      <alignment vertical="top"/>
    </xf>
    <xf numFmtId="0" fontId="63" fillId="0" borderId="91" xfId="22" applyNumberFormat="1" applyFont="1" applyFill="1" applyBorder="1" applyAlignment="1">
      <alignment horizontal="left" vertical="top"/>
    </xf>
    <xf numFmtId="0" fontId="63" fillId="0" borderId="91" xfId="22" applyNumberFormat="1" applyFont="1" applyFill="1" applyBorder="1" applyAlignment="1">
      <alignment horizontal="center" vertical="top"/>
    </xf>
    <xf numFmtId="0" fontId="63" fillId="0" borderId="91" xfId="22" applyNumberFormat="1" applyFont="1" applyFill="1" applyBorder="1" applyAlignment="1">
      <alignment vertical="top" wrapText="1"/>
    </xf>
    <xf numFmtId="0" fontId="63" fillId="0" borderId="92" xfId="22" applyNumberFormat="1" applyFont="1" applyFill="1" applyBorder="1" applyAlignment="1">
      <alignment vertical="top"/>
    </xf>
    <xf numFmtId="0" fontId="63" fillId="0" borderId="93" xfId="22" applyNumberFormat="1" applyFont="1" applyFill="1" applyBorder="1" applyAlignment="1">
      <alignment horizontal="center" vertical="top"/>
    </xf>
    <xf numFmtId="0" fontId="63" fillId="0" borderId="12" xfId="22" applyNumberFormat="1" applyFont="1" applyFill="1" applyBorder="1" applyAlignment="1">
      <alignment vertical="top"/>
    </xf>
    <xf numFmtId="0" fontId="63" fillId="0" borderId="12" xfId="22" applyNumberFormat="1" applyFont="1" applyFill="1" applyBorder="1" applyAlignment="1">
      <alignment horizontal="left" vertical="top"/>
    </xf>
    <xf numFmtId="0" fontId="63" fillId="0" borderId="12" xfId="22" applyNumberFormat="1" applyFont="1" applyFill="1" applyBorder="1" applyAlignment="1">
      <alignment horizontal="center" vertical="top"/>
    </xf>
    <xf numFmtId="0" fontId="63" fillId="0" borderId="12" xfId="22" applyNumberFormat="1" applyFont="1" applyFill="1" applyBorder="1" applyAlignment="1">
      <alignment vertical="top" wrapText="1"/>
    </xf>
    <xf numFmtId="0" fontId="63" fillId="0" borderId="13" xfId="22" applyNumberFormat="1" applyFont="1" applyFill="1" applyBorder="1" applyAlignment="1">
      <alignment vertical="top"/>
    </xf>
    <xf numFmtId="0" fontId="63" fillId="0" borderId="94" xfId="22" applyNumberFormat="1" applyFont="1" applyFill="1" applyBorder="1" applyAlignment="1">
      <alignment horizontal="center" vertical="top"/>
    </xf>
    <xf numFmtId="0" fontId="63" fillId="0" borderId="95" xfId="22" applyNumberFormat="1" applyFont="1" applyFill="1" applyBorder="1" applyAlignment="1">
      <alignment vertical="top"/>
    </xf>
    <xf numFmtId="0" fontId="63" fillId="0" borderId="95" xfId="22" applyNumberFormat="1" applyFont="1" applyFill="1" applyBorder="1" applyAlignment="1">
      <alignment horizontal="center" vertical="top"/>
    </xf>
    <xf numFmtId="0" fontId="63" fillId="0" borderId="95" xfId="22" applyNumberFormat="1" applyFont="1" applyFill="1" applyBorder="1" applyAlignment="1">
      <alignment vertical="top" wrapText="1"/>
    </xf>
    <xf numFmtId="0" fontId="63" fillId="0" borderId="96" xfId="22" applyNumberFormat="1" applyFont="1" applyFill="1" applyBorder="1" applyAlignment="1">
      <alignment vertical="top"/>
    </xf>
    <xf numFmtId="0" fontId="63" fillId="0" borderId="0" xfId="22" applyNumberFormat="1" applyFont="1" applyFill="1" applyAlignment="1"/>
    <xf numFmtId="0" fontId="63" fillId="0" borderId="0" xfId="22" applyNumberFormat="1" applyFont="1" applyFill="1" applyAlignment="1">
      <alignment horizontal="center" vertical="center"/>
    </xf>
    <xf numFmtId="49" fontId="63" fillId="0" borderId="95" xfId="22" applyNumberFormat="1" applyFont="1" applyFill="1" applyBorder="1" applyAlignment="1">
      <alignment vertical="top"/>
    </xf>
    <xf numFmtId="0" fontId="63" fillId="0" borderId="0" xfId="22" applyNumberFormat="1" applyFont="1" applyFill="1" applyAlignment="1">
      <alignment vertical="center"/>
    </xf>
    <xf numFmtId="0" fontId="63" fillId="0" borderId="0" xfId="22" applyNumberFormat="1" applyFont="1" applyFill="1" applyAlignment="1">
      <alignment wrapText="1"/>
    </xf>
    <xf numFmtId="0" fontId="65" fillId="0" borderId="12" xfId="9" applyFont="1" applyFill="1" applyBorder="1" applyAlignment="1">
      <alignment horizontal="center" vertical="center"/>
    </xf>
    <xf numFmtId="0" fontId="66" fillId="0" borderId="0" xfId="0" applyFont="1">
      <alignment vertical="center"/>
    </xf>
    <xf numFmtId="0" fontId="65" fillId="0" borderId="6" xfId="0" applyFont="1" applyBorder="1" applyAlignment="1">
      <alignment horizontal="center" vertical="center"/>
    </xf>
    <xf numFmtId="0" fontId="21" fillId="0" borderId="0" xfId="0" applyFont="1" applyFill="1" applyBorder="1" applyAlignment="1" applyProtection="1">
      <alignment horizontal="left" vertical="center" wrapText="1"/>
    </xf>
    <xf numFmtId="0" fontId="14" fillId="0" borderId="0" xfId="2" applyFont="1" applyAlignment="1">
      <alignment vertical="center"/>
    </xf>
    <xf numFmtId="0" fontId="0" fillId="0" borderId="28" xfId="0" applyBorder="1" applyAlignment="1">
      <alignment vertical="center" wrapText="1"/>
    </xf>
    <xf numFmtId="0" fontId="26" fillId="2" borderId="19" xfId="2" applyFont="1" applyFill="1" applyBorder="1" applyAlignment="1" applyProtection="1">
      <alignment horizontal="center" vertical="center" wrapText="1"/>
      <protection locked="0"/>
    </xf>
    <xf numFmtId="0" fontId="26" fillId="2" borderId="29" xfId="2" applyFont="1" applyFill="1" applyBorder="1" applyAlignment="1" applyProtection="1">
      <alignment horizontal="center" vertical="center" wrapText="1"/>
      <protection locked="0"/>
    </xf>
    <xf numFmtId="0" fontId="35" fillId="0" borderId="54" xfId="4" applyFont="1" applyBorder="1" applyAlignment="1" applyProtection="1">
      <alignment horizontal="center" vertical="center"/>
      <protection locked="0"/>
    </xf>
    <xf numFmtId="0" fontId="67" fillId="0" borderId="12" xfId="0" applyFont="1" applyBorder="1" applyAlignment="1">
      <alignment horizontal="center" vertical="center"/>
    </xf>
    <xf numFmtId="0" fontId="17" fillId="0" borderId="0" xfId="25" applyFont="1" applyFill="1" applyBorder="1" applyAlignment="1">
      <alignment horizontal="left" readingOrder="1"/>
    </xf>
    <xf numFmtId="0" fontId="17" fillId="0" borderId="0" xfId="25" applyFont="1" applyFill="1" applyBorder="1" applyAlignment="1">
      <alignment vertical="top" readingOrder="2"/>
    </xf>
    <xf numFmtId="0" fontId="26" fillId="0" borderId="0" xfId="25" applyFont="1" applyFill="1" applyBorder="1" applyAlignment="1">
      <alignment horizontal="center" vertical="top" textRotation="255"/>
    </xf>
    <xf numFmtId="0" fontId="14" fillId="0" borderId="0" xfId="2" applyFont="1" applyProtection="1">
      <alignment vertical="center"/>
      <protection locked="0"/>
    </xf>
    <xf numFmtId="0" fontId="21" fillId="0" borderId="0" xfId="2" quotePrefix="1" applyFont="1" applyProtection="1">
      <alignment vertical="center"/>
      <protection locked="0"/>
    </xf>
    <xf numFmtId="0" fontId="21" fillId="0" borderId="0" xfId="2" applyFont="1" applyAlignment="1" applyProtection="1">
      <alignment horizontal="left" vertical="center"/>
      <protection locked="0"/>
    </xf>
    <xf numFmtId="0" fontId="21" fillId="0" borderId="0" xfId="2" applyFont="1" applyProtection="1">
      <alignment vertical="center"/>
      <protection locked="0"/>
    </xf>
    <xf numFmtId="0" fontId="30" fillId="0" borderId="0" xfId="2" applyFont="1" applyProtection="1">
      <alignment vertical="center"/>
      <protection locked="0"/>
    </xf>
    <xf numFmtId="0" fontId="26" fillId="0" borderId="0" xfId="0" applyFont="1" applyProtection="1">
      <alignment vertical="center"/>
      <protection locked="0"/>
    </xf>
    <xf numFmtId="0" fontId="17" fillId="0" borderId="0" xfId="0" applyFont="1" applyProtection="1">
      <alignment vertical="center"/>
      <protection locked="0"/>
    </xf>
    <xf numFmtId="0" fontId="26" fillId="0" borderId="0" xfId="2" applyFont="1" applyProtection="1">
      <alignment vertical="center"/>
      <protection locked="0"/>
    </xf>
    <xf numFmtId="0" fontId="26" fillId="0" borderId="0" xfId="2" applyFont="1" applyAlignment="1" applyProtection="1">
      <alignment horizontal="left" vertical="center"/>
      <protection locked="0"/>
    </xf>
    <xf numFmtId="0" fontId="26" fillId="0" borderId="0" xfId="2" applyFont="1" applyAlignment="1" applyProtection="1">
      <alignment horizontal="center" vertical="center" wrapText="1"/>
      <protection locked="0"/>
    </xf>
    <xf numFmtId="0" fontId="26" fillId="0" borderId="0" xfId="2" applyFont="1" applyAlignment="1" applyProtection="1">
      <alignment horizontal="center" vertical="center"/>
      <protection locked="0"/>
    </xf>
    <xf numFmtId="0" fontId="32" fillId="0" borderId="0" xfId="2" applyFont="1" applyAlignment="1" applyProtection="1">
      <alignment horizontal="right" vertical="center"/>
      <protection locked="0"/>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14" fillId="0" borderId="58" xfId="2" applyFont="1" applyBorder="1" applyAlignment="1" applyProtection="1">
      <alignment vertical="center" wrapText="1"/>
      <protection locked="0"/>
    </xf>
    <xf numFmtId="0" fontId="14" fillId="0" borderId="28" xfId="2" applyFont="1" applyBorder="1" applyAlignment="1" applyProtection="1">
      <alignment vertical="center" wrapText="1"/>
      <protection locked="0"/>
    </xf>
    <xf numFmtId="0" fontId="0" fillId="0" borderId="28" xfId="0" applyBorder="1" applyAlignment="1" applyProtection="1">
      <alignment vertical="center" wrapText="1"/>
      <protection locked="0"/>
    </xf>
    <xf numFmtId="0" fontId="14" fillId="0" borderId="0" xfId="2" applyFont="1">
      <alignment vertical="center"/>
    </xf>
    <xf numFmtId="0" fontId="13" fillId="0" borderId="0" xfId="2" applyFont="1" applyProtection="1">
      <alignment vertical="center"/>
      <protection locked="0"/>
    </xf>
    <xf numFmtId="0" fontId="14" fillId="0" borderId="0" xfId="2" quotePrefix="1" applyFont="1" applyProtection="1">
      <alignment vertical="center"/>
      <protection locked="0"/>
    </xf>
    <xf numFmtId="0" fontId="22" fillId="0" borderId="0" xfId="2" applyFont="1" applyProtection="1">
      <alignment vertical="center"/>
      <protection locked="0"/>
    </xf>
    <xf numFmtId="0" fontId="13" fillId="0" borderId="0" xfId="0" applyFont="1" applyProtection="1">
      <alignment vertical="center"/>
      <protection locked="0"/>
    </xf>
    <xf numFmtId="0" fontId="37" fillId="0" borderId="0" xfId="2" applyFont="1" applyProtection="1">
      <alignment vertical="center"/>
      <protection locked="0"/>
    </xf>
    <xf numFmtId="0" fontId="13" fillId="0" borderId="0" xfId="2" applyFont="1" applyAlignment="1" applyProtection="1">
      <alignment horizontal="right" vertical="center"/>
      <protection locked="0"/>
    </xf>
    <xf numFmtId="0" fontId="13" fillId="0" borderId="0" xfId="0" applyFont="1" applyAlignment="1" applyProtection="1">
      <alignment vertical="center" wrapText="1"/>
      <protection locked="0"/>
    </xf>
    <xf numFmtId="0" fontId="22" fillId="0" borderId="0" xfId="2"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13" fillId="0" borderId="0" xfId="2" applyFont="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3" fillId="0" borderId="0" xfId="2" applyFont="1" applyAlignment="1" applyProtection="1">
      <alignment vertical="center" wrapText="1"/>
      <protection locked="0"/>
    </xf>
    <xf numFmtId="0" fontId="13" fillId="0" borderId="0" xfId="0" applyFont="1" applyAlignment="1" applyProtection="1">
      <alignment horizontal="left" vertical="center" wrapText="1"/>
      <protection locked="0"/>
    </xf>
    <xf numFmtId="0" fontId="36" fillId="0" borderId="0" xfId="0" applyFont="1" applyProtection="1">
      <alignment vertical="center"/>
      <protection locked="0"/>
    </xf>
    <xf numFmtId="0" fontId="26" fillId="0" borderId="1" xfId="0" applyFont="1" applyBorder="1" applyProtection="1">
      <alignment vertical="center"/>
      <protection locked="0"/>
    </xf>
    <xf numFmtId="0" fontId="36" fillId="0" borderId="1" xfId="0" applyFont="1" applyBorder="1" applyProtection="1">
      <alignment vertical="center"/>
      <protection locked="0"/>
    </xf>
    <xf numFmtId="0" fontId="26" fillId="0" borderId="0" xfId="2" applyFont="1" applyAlignment="1" applyProtection="1">
      <alignment vertical="center" wrapText="1"/>
      <protection locked="0"/>
    </xf>
    <xf numFmtId="0" fontId="26" fillId="0" borderId="0" xfId="2" applyFont="1" applyAlignment="1" applyProtection="1">
      <alignment horizontal="right" vertical="center"/>
      <protection locked="0"/>
    </xf>
    <xf numFmtId="0" fontId="26" fillId="0" borderId="0" xfId="0" applyFont="1" applyAlignment="1" applyProtection="1">
      <alignment vertical="center" wrapText="1"/>
      <protection locked="0"/>
    </xf>
    <xf numFmtId="0" fontId="26" fillId="0" borderId="0" xfId="0" applyFont="1" applyAlignment="1">
      <alignment vertical="center" wrapText="1"/>
    </xf>
    <xf numFmtId="0" fontId="26" fillId="0" borderId="0" xfId="0" applyFont="1" applyAlignment="1" applyProtection="1">
      <alignment horizontal="center" vertical="center"/>
      <protection locked="0"/>
    </xf>
    <xf numFmtId="0" fontId="15" fillId="0" borderId="0" xfId="2" applyFont="1" applyProtection="1">
      <alignment vertical="center"/>
      <protection locked="0"/>
    </xf>
    <xf numFmtId="0" fontId="26" fillId="0" borderId="0" xfId="0" applyFont="1" applyAlignment="1" applyProtection="1">
      <alignment horizontal="left" vertical="center"/>
      <protection locked="0"/>
    </xf>
    <xf numFmtId="0" fontId="26" fillId="0" borderId="0" xfId="0" applyFont="1" applyAlignment="1" applyProtection="1">
      <alignment horizontal="center" vertical="center" wrapText="1"/>
      <protection locked="0"/>
    </xf>
    <xf numFmtId="0" fontId="26" fillId="0" borderId="0" xfId="2" applyFont="1" applyAlignment="1" applyProtection="1">
      <alignment horizontal="left" vertical="center" wrapText="1"/>
      <protection locked="0"/>
    </xf>
    <xf numFmtId="0" fontId="26" fillId="0" borderId="1" xfId="2" applyFont="1" applyBorder="1" applyAlignment="1" applyProtection="1">
      <alignment horizontal="left" vertical="center" wrapText="1"/>
      <protection locked="0"/>
    </xf>
    <xf numFmtId="0" fontId="26" fillId="2" borderId="0" xfId="2" applyFont="1" applyFill="1" applyAlignment="1" applyProtection="1">
      <alignment horizontal="center" vertical="center" wrapText="1"/>
      <protection locked="0"/>
    </xf>
    <xf numFmtId="0" fontId="0" fillId="8" borderId="58" xfId="0" applyFill="1" applyBorder="1">
      <alignment vertical="center"/>
    </xf>
    <xf numFmtId="0" fontId="48" fillId="8" borderId="2" xfId="0" applyFont="1" applyFill="1" applyBorder="1" applyAlignment="1">
      <alignment vertical="center" wrapText="1"/>
    </xf>
    <xf numFmtId="0" fontId="27" fillId="0" borderId="0" xfId="16" applyFont="1">
      <alignment vertical="center"/>
    </xf>
    <xf numFmtId="0" fontId="20" fillId="0" borderId="0" xfId="16" applyFont="1">
      <alignment vertical="center"/>
    </xf>
    <xf numFmtId="0" fontId="24" fillId="0" borderId="0" xfId="16" applyFont="1">
      <alignment vertical="center"/>
    </xf>
    <xf numFmtId="0" fontId="23" fillId="0" borderId="0" xfId="16" applyFont="1">
      <alignment vertical="center"/>
    </xf>
    <xf numFmtId="0" fontId="26" fillId="0" borderId="0" xfId="16" applyFont="1">
      <alignment vertical="center"/>
    </xf>
    <xf numFmtId="184" fontId="20" fillId="0" borderId="28" xfId="16" applyNumberFormat="1" applyFont="1" applyBorder="1">
      <alignment vertical="center"/>
    </xf>
    <xf numFmtId="0" fontId="20" fillId="0" borderId="28" xfId="16" applyFont="1" applyBorder="1">
      <alignment vertical="center"/>
    </xf>
    <xf numFmtId="3" fontId="20" fillId="0" borderId="28" xfId="16" applyNumberFormat="1" applyFont="1" applyBorder="1">
      <alignment vertical="center"/>
    </xf>
    <xf numFmtId="184" fontId="55" fillId="0" borderId="0" xfId="16" applyNumberFormat="1" applyFont="1">
      <alignment vertical="center"/>
    </xf>
    <xf numFmtId="0" fontId="20" fillId="0" borderId="0" xfId="16" applyFont="1" applyAlignment="1">
      <alignment horizontal="center" vertical="center"/>
    </xf>
    <xf numFmtId="0" fontId="26" fillId="0" borderId="12" xfId="16" applyFont="1" applyBorder="1" applyAlignment="1">
      <alignment horizontal="center" vertical="center"/>
    </xf>
    <xf numFmtId="0" fontId="18" fillId="2" borderId="80" xfId="16" quotePrefix="1" applyFont="1" applyFill="1" applyBorder="1" applyAlignment="1">
      <alignment horizontal="center" vertical="center"/>
    </xf>
    <xf numFmtId="0" fontId="18" fillId="2" borderId="0" xfId="16" applyFont="1" applyFill="1" applyAlignment="1">
      <alignment horizontal="center" vertical="center" wrapText="1"/>
    </xf>
    <xf numFmtId="0" fontId="20" fillId="0" borderId="29" xfId="16" applyFont="1" applyBorder="1" applyAlignment="1">
      <alignment horizontal="center" vertical="center"/>
    </xf>
    <xf numFmtId="0" fontId="20" fillId="0" borderId="2" xfId="16" applyFont="1" applyBorder="1" applyAlignment="1">
      <alignment horizontal="center" vertical="center"/>
    </xf>
    <xf numFmtId="0" fontId="20" fillId="0" borderId="44" xfId="16" applyFont="1" applyBorder="1" applyAlignment="1">
      <alignment horizontal="center" vertical="center"/>
    </xf>
    <xf numFmtId="38" fontId="26" fillId="0" borderId="12" xfId="16" applyNumberFormat="1" applyFont="1" applyBorder="1">
      <alignment vertical="center"/>
    </xf>
    <xf numFmtId="38" fontId="26" fillId="10" borderId="12" xfId="16" applyNumberFormat="1" applyFont="1" applyFill="1" applyBorder="1" applyAlignment="1">
      <alignment vertical="center" wrapText="1"/>
    </xf>
    <xf numFmtId="0" fontId="18" fillId="2" borderId="32" xfId="16" applyFont="1" applyFill="1" applyBorder="1" applyAlignment="1">
      <alignment horizontal="center" vertical="center" wrapText="1"/>
    </xf>
    <xf numFmtId="0" fontId="20" fillId="0" borderId="31" xfId="16" applyFont="1" applyBorder="1" applyAlignment="1">
      <alignment horizontal="center" vertical="center"/>
    </xf>
    <xf numFmtId="0" fontId="20" fillId="0" borderId="48" xfId="16" applyFont="1" applyBorder="1" applyAlignment="1">
      <alignment horizontal="center" vertical="center"/>
    </xf>
    <xf numFmtId="0" fontId="18" fillId="2" borderId="56" xfId="16" quotePrefix="1" applyFont="1" applyFill="1" applyBorder="1" applyAlignment="1">
      <alignment horizontal="center" vertical="center"/>
    </xf>
    <xf numFmtId="0" fontId="18" fillId="2" borderId="27" xfId="16" applyFont="1" applyFill="1" applyBorder="1" applyAlignment="1">
      <alignment horizontal="center" vertical="center" wrapText="1"/>
    </xf>
    <xf numFmtId="0" fontId="20" fillId="0" borderId="26" xfId="16" applyFont="1" applyBorder="1" applyAlignment="1">
      <alignment horizontal="center" vertical="center"/>
    </xf>
    <xf numFmtId="0" fontId="20" fillId="0" borderId="47" xfId="16" applyFont="1" applyBorder="1" applyAlignment="1">
      <alignment horizontal="center" vertical="center"/>
    </xf>
    <xf numFmtId="0" fontId="18" fillId="2" borderId="32" xfId="16" applyFont="1" applyFill="1" applyBorder="1" applyAlignment="1">
      <alignment horizontal="center" vertical="center"/>
    </xf>
    <xf numFmtId="0" fontId="18" fillId="2" borderId="64" xfId="16" quotePrefix="1" applyFont="1" applyFill="1" applyBorder="1" applyAlignment="1">
      <alignment horizontal="center" vertical="center"/>
    </xf>
    <xf numFmtId="0" fontId="18" fillId="2" borderId="42" xfId="16" applyFont="1" applyFill="1" applyBorder="1" applyAlignment="1">
      <alignment horizontal="center" vertical="center" wrapText="1"/>
    </xf>
    <xf numFmtId="0" fontId="20" fillId="0" borderId="67" xfId="16" applyFont="1" applyBorder="1" applyAlignment="1">
      <alignment horizontal="center" vertical="center"/>
    </xf>
    <xf numFmtId="0" fontId="20" fillId="3" borderId="66" xfId="16" applyFont="1" applyFill="1" applyBorder="1" applyAlignment="1">
      <alignment horizontal="center" vertical="center"/>
    </xf>
    <xf numFmtId="0" fontId="20" fillId="3" borderId="67" xfId="16" applyFont="1" applyFill="1" applyBorder="1" applyAlignment="1">
      <alignment horizontal="center" vertical="center"/>
    </xf>
    <xf numFmtId="0" fontId="20" fillId="3" borderId="42" xfId="16" applyFont="1" applyFill="1" applyBorder="1" applyAlignment="1">
      <alignment horizontal="center" vertical="center"/>
    </xf>
    <xf numFmtId="0" fontId="20" fillId="3" borderId="43" xfId="16" applyFont="1" applyFill="1" applyBorder="1" applyAlignment="1">
      <alignment horizontal="center" vertical="center"/>
    </xf>
    <xf numFmtId="0" fontId="26" fillId="0" borderId="12" xfId="16" applyFont="1" applyBorder="1">
      <alignment vertical="center"/>
    </xf>
    <xf numFmtId="0" fontId="20" fillId="0" borderId="38" xfId="16" applyFont="1" applyBorder="1" applyAlignment="1">
      <alignment horizontal="center" vertical="center"/>
    </xf>
    <xf numFmtId="38" fontId="20" fillId="0" borderId="39" xfId="16" applyNumberFormat="1" applyFont="1" applyBorder="1" applyAlignment="1">
      <alignment horizontal="right" vertical="center"/>
    </xf>
    <xf numFmtId="0" fontId="20" fillId="0" borderId="40" xfId="16" applyFont="1" applyBorder="1" applyAlignment="1">
      <alignment horizontal="center" vertical="center"/>
    </xf>
    <xf numFmtId="0" fontId="20" fillId="0" borderId="33" xfId="16" applyFont="1" applyBorder="1">
      <alignment vertical="center"/>
    </xf>
    <xf numFmtId="0" fontId="20" fillId="0" borderId="34" xfId="16" applyFont="1" applyBorder="1">
      <alignment vertical="center"/>
    </xf>
    <xf numFmtId="0" fontId="20" fillId="0" borderId="35" xfId="16" applyFont="1" applyBorder="1">
      <alignment vertical="center"/>
    </xf>
    <xf numFmtId="38" fontId="41" fillId="0" borderId="25" xfId="17" applyFont="1" applyBorder="1" applyAlignment="1" applyProtection="1">
      <alignment horizontal="right" vertical="center"/>
      <protection locked="0"/>
    </xf>
    <xf numFmtId="38" fontId="41" fillId="0" borderId="26" xfId="17" applyFont="1" applyBorder="1" applyAlignment="1" applyProtection="1">
      <alignment horizontal="center" vertical="center"/>
      <protection locked="0"/>
    </xf>
    <xf numFmtId="0" fontId="18" fillId="0" borderId="56" xfId="16" applyFont="1" applyBorder="1" applyAlignment="1">
      <alignment horizontal="center" vertical="center"/>
    </xf>
    <xf numFmtId="0" fontId="18" fillId="0" borderId="0" xfId="16" applyFont="1" applyAlignment="1">
      <alignment horizontal="left" vertical="top"/>
    </xf>
    <xf numFmtId="0" fontId="18" fillId="0" borderId="0" xfId="16" applyFont="1">
      <alignment vertical="center"/>
    </xf>
    <xf numFmtId="0" fontId="18" fillId="0" borderId="0" xfId="16" applyFont="1" applyAlignment="1">
      <alignment vertical="top" wrapText="1"/>
    </xf>
    <xf numFmtId="0" fontId="18" fillId="0" borderId="0" xfId="16" applyFont="1" applyAlignment="1">
      <alignment vertical="top"/>
    </xf>
    <xf numFmtId="0" fontId="13" fillId="0" borderId="0" xfId="16" applyFont="1">
      <alignment vertical="center"/>
    </xf>
    <xf numFmtId="0" fontId="20" fillId="0" borderId="0" xfId="4" applyFont="1">
      <alignment vertical="center"/>
    </xf>
    <xf numFmtId="0" fontId="28" fillId="0" borderId="0" xfId="4" applyFont="1" applyProtection="1">
      <alignment vertical="center"/>
      <protection locked="0"/>
    </xf>
    <xf numFmtId="0" fontId="28" fillId="0" borderId="0" xfId="4" applyFont="1">
      <alignment vertical="center"/>
    </xf>
    <xf numFmtId="0" fontId="21" fillId="0" borderId="0" xfId="4" applyFont="1" applyProtection="1">
      <alignment vertical="center"/>
      <protection locked="0"/>
    </xf>
    <xf numFmtId="0" fontId="29" fillId="0" borderId="0" xfId="4" applyFont="1" applyProtection="1">
      <alignment vertical="center"/>
      <protection locked="0"/>
    </xf>
    <xf numFmtId="0" fontId="26" fillId="0" borderId="0" xfId="16" applyFont="1" applyProtection="1">
      <alignment vertical="center"/>
      <protection locked="0"/>
    </xf>
    <xf numFmtId="0" fontId="21" fillId="4" borderId="53" xfId="4" applyFont="1" applyFill="1" applyBorder="1" applyProtection="1">
      <alignment vertical="center"/>
      <protection locked="0"/>
    </xf>
    <xf numFmtId="0" fontId="21" fillId="4" borderId="54" xfId="4" applyFont="1" applyFill="1" applyBorder="1" applyProtection="1">
      <alignment vertical="center"/>
      <protection locked="0"/>
    </xf>
    <xf numFmtId="0" fontId="26" fillId="4" borderId="54" xfId="4" applyFont="1" applyFill="1" applyBorder="1">
      <alignment vertical="center"/>
    </xf>
    <xf numFmtId="0" fontId="26" fillId="4" borderId="55" xfId="4" applyFont="1" applyFill="1" applyBorder="1" applyProtection="1">
      <alignment vertical="center"/>
      <protection locked="0"/>
    </xf>
    <xf numFmtId="0" fontId="25" fillId="8" borderId="28" xfId="4" applyFont="1" applyFill="1" applyBorder="1" applyAlignment="1" applyProtection="1">
      <alignment horizontal="center" vertical="center"/>
      <protection locked="0"/>
    </xf>
    <xf numFmtId="38" fontId="25" fillId="8" borderId="28" xfId="6" applyFont="1" applyFill="1" applyBorder="1" applyAlignment="1" applyProtection="1">
      <alignment horizontal="center" vertical="center" shrinkToFit="1"/>
      <protection locked="0"/>
    </xf>
    <xf numFmtId="0" fontId="72" fillId="8" borderId="28" xfId="4" applyFont="1" applyFill="1" applyBorder="1" applyAlignment="1" applyProtection="1">
      <alignment horizontal="center" vertical="center" wrapText="1"/>
      <protection locked="0"/>
    </xf>
    <xf numFmtId="38" fontId="26" fillId="8" borderId="28" xfId="6" applyFont="1" applyFill="1" applyBorder="1" applyAlignment="1" applyProtection="1">
      <alignment horizontal="center" vertical="center" shrinkToFit="1"/>
      <protection locked="0"/>
    </xf>
    <xf numFmtId="0" fontId="26" fillId="0" borderId="25" xfId="16" applyFont="1" applyBorder="1" applyAlignment="1">
      <alignment horizontal="center" vertical="center"/>
    </xf>
    <xf numFmtId="0" fontId="26" fillId="0" borderId="26" xfId="16" applyFont="1" applyBorder="1" applyAlignment="1">
      <alignment horizontal="center" vertical="center"/>
    </xf>
    <xf numFmtId="0" fontId="13" fillId="0" borderId="12" xfId="9" applyFont="1" applyFill="1" applyBorder="1" applyAlignment="1">
      <alignment horizontal="left" vertical="center" wrapText="1"/>
    </xf>
    <xf numFmtId="0" fontId="29" fillId="0" borderId="0" xfId="9" applyFont="1" applyFill="1" applyBorder="1" applyAlignment="1">
      <alignment horizontal="center" vertical="center" wrapText="1"/>
    </xf>
    <xf numFmtId="0" fontId="13" fillId="0" borderId="0" xfId="9" applyFont="1" applyAlignment="1">
      <alignment horizontal="left" vertical="top" wrapText="1"/>
    </xf>
    <xf numFmtId="0" fontId="13" fillId="0" borderId="15" xfId="9" applyFont="1" applyFill="1" applyBorder="1" applyAlignment="1">
      <alignment horizontal="center" vertical="center"/>
    </xf>
    <xf numFmtId="0" fontId="65" fillId="0" borderId="7" xfId="9" applyFont="1" applyFill="1" applyBorder="1" applyAlignment="1">
      <alignment vertical="center" wrapText="1"/>
    </xf>
    <xf numFmtId="0" fontId="65" fillId="0" borderId="5" xfId="9" applyFont="1" applyFill="1" applyBorder="1" applyAlignment="1">
      <alignment vertical="center" wrapText="1"/>
    </xf>
    <xf numFmtId="0" fontId="65" fillId="0" borderId="6" xfId="9" applyFont="1" applyFill="1" applyBorder="1" applyAlignment="1">
      <alignment vertical="center" wrapText="1"/>
    </xf>
    <xf numFmtId="0" fontId="13" fillId="0" borderId="12" xfId="9" applyFont="1" applyFill="1" applyBorder="1" applyAlignment="1">
      <alignment horizontal="left" vertical="top" wrapText="1"/>
    </xf>
    <xf numFmtId="0" fontId="13" fillId="0" borderId="7" xfId="9" applyFont="1" applyFill="1" applyBorder="1" applyAlignment="1">
      <alignment horizontal="left" vertical="top" wrapText="1"/>
    </xf>
    <xf numFmtId="0" fontId="26" fillId="0" borderId="5" xfId="0" applyFont="1" applyBorder="1" applyAlignment="1">
      <alignment horizontal="left" vertical="top" wrapText="1"/>
    </xf>
    <xf numFmtId="0" fontId="26" fillId="0" borderId="6" xfId="0" applyFont="1" applyBorder="1" applyAlignment="1">
      <alignment horizontal="left" vertical="top" wrapText="1"/>
    </xf>
    <xf numFmtId="0" fontId="13" fillId="0" borderId="12" xfId="9" applyFont="1" applyBorder="1" applyAlignment="1">
      <alignment horizontal="left" vertical="center" wrapText="1"/>
    </xf>
    <xf numFmtId="0" fontId="53" fillId="0" borderId="27" xfId="25" applyFont="1" applyFill="1" applyBorder="1" applyAlignment="1">
      <alignment horizontal="center"/>
    </xf>
    <xf numFmtId="0" fontId="26" fillId="0" borderId="27" xfId="25" applyFont="1" applyFill="1" applyBorder="1" applyAlignment="1" applyProtection="1">
      <alignment wrapText="1"/>
      <protection locked="0"/>
    </xf>
    <xf numFmtId="0" fontId="26" fillId="0" borderId="27" xfId="25" applyFont="1" applyFill="1" applyBorder="1" applyAlignment="1" applyProtection="1">
      <alignment horizontal="left"/>
      <protection locked="0"/>
    </xf>
    <xf numFmtId="0" fontId="13" fillId="0" borderId="7" xfId="9" applyFont="1" applyFill="1" applyBorder="1" applyAlignment="1">
      <alignment vertical="center" wrapText="1"/>
    </xf>
    <xf numFmtId="0" fontId="13" fillId="0" borderId="5" xfId="9" applyFont="1" applyFill="1" applyBorder="1" applyAlignment="1">
      <alignment vertical="center" wrapText="1"/>
    </xf>
    <xf numFmtId="0" fontId="13" fillId="0" borderId="6" xfId="9" applyFont="1" applyFill="1" applyBorder="1" applyAlignment="1">
      <alignment vertical="center" wrapText="1"/>
    </xf>
    <xf numFmtId="0" fontId="65" fillId="0" borderId="7" xfId="9" applyFont="1" applyFill="1" applyBorder="1" applyAlignment="1">
      <alignment horizontal="left" vertical="center" wrapText="1"/>
    </xf>
    <xf numFmtId="0" fontId="53" fillId="0" borderId="5" xfId="0" applyFont="1" applyBorder="1" applyAlignment="1">
      <alignment horizontal="left" vertical="center" wrapText="1"/>
    </xf>
    <xf numFmtId="0" fontId="53" fillId="0" borderId="6" xfId="0" applyFont="1" applyBorder="1" applyAlignment="1">
      <alignment horizontal="left" vertical="center" wrapText="1"/>
    </xf>
    <xf numFmtId="0" fontId="14" fillId="0" borderId="0" xfId="2" applyFont="1" applyBorder="1" applyAlignment="1">
      <alignment vertical="center" wrapText="1"/>
    </xf>
    <xf numFmtId="0" fontId="39" fillId="0" borderId="0" xfId="0" applyFont="1" applyBorder="1" applyAlignment="1">
      <alignment vertical="center" wrapText="1"/>
    </xf>
    <xf numFmtId="0" fontId="53" fillId="0" borderId="23" xfId="25" applyFont="1" applyFill="1" applyBorder="1" applyAlignment="1">
      <alignment horizontal="center"/>
    </xf>
    <xf numFmtId="58" fontId="26" fillId="0" borderId="23" xfId="25" applyNumberFormat="1" applyFont="1" applyFill="1" applyBorder="1" applyAlignment="1" applyProtection="1">
      <alignment horizontal="left"/>
      <protection locked="0"/>
    </xf>
    <xf numFmtId="0" fontId="26" fillId="2" borderId="0" xfId="2" applyFont="1" applyFill="1" applyBorder="1" applyAlignment="1" applyProtection="1">
      <alignment horizontal="center" vertical="center" wrapText="1"/>
    </xf>
    <xf numFmtId="0" fontId="26" fillId="2" borderId="1" xfId="2" applyFont="1" applyFill="1" applyBorder="1" applyAlignment="1" applyProtection="1">
      <alignment horizontal="center" vertical="center" wrapText="1"/>
    </xf>
    <xf numFmtId="0" fontId="69" fillId="0" borderId="0" xfId="2" applyFont="1" applyAlignment="1">
      <alignment vertical="center"/>
    </xf>
    <xf numFmtId="0" fontId="14" fillId="0" borderId="0" xfId="2" applyFont="1" applyAlignment="1">
      <alignment vertical="center"/>
    </xf>
    <xf numFmtId="0" fontId="41" fillId="0" borderId="0" xfId="2" applyFont="1" applyAlignment="1">
      <alignment horizontal="left" vertical="center"/>
    </xf>
    <xf numFmtId="0" fontId="41" fillId="0" borderId="1" xfId="2" applyFont="1" applyBorder="1" applyAlignment="1">
      <alignment horizontal="left" vertical="top" wrapText="1"/>
    </xf>
    <xf numFmtId="0" fontId="41" fillId="0" borderId="1" xfId="2" applyFont="1" applyFill="1" applyBorder="1" applyAlignment="1" applyProtection="1">
      <alignment horizontal="left" vertical="center" wrapText="1"/>
    </xf>
    <xf numFmtId="0" fontId="26" fillId="2" borderId="0" xfId="2" applyFont="1" applyFill="1" applyAlignment="1">
      <alignment horizontal="center"/>
    </xf>
    <xf numFmtId="0" fontId="21" fillId="0" borderId="71" xfId="2" applyFont="1" applyBorder="1" applyAlignment="1" applyProtection="1">
      <alignment horizontal="center" vertical="center"/>
    </xf>
    <xf numFmtId="0" fontId="22" fillId="0" borderId="71" xfId="2" applyFont="1" applyBorder="1" applyAlignment="1" applyProtection="1">
      <alignment horizontal="center" vertical="center"/>
    </xf>
    <xf numFmtId="0" fontId="29" fillId="0" borderId="0" xfId="2" applyFont="1" applyAlignment="1">
      <alignment horizontal="center" vertical="center"/>
    </xf>
    <xf numFmtId="0" fontId="70" fillId="0" borderId="25" xfId="2" applyFont="1" applyFill="1" applyBorder="1" applyAlignment="1">
      <alignment horizontal="left" vertical="center" wrapText="1"/>
    </xf>
    <xf numFmtId="0" fontId="56" fillId="0" borderId="27" xfId="2" applyFont="1" applyFill="1" applyBorder="1" applyAlignment="1">
      <alignment horizontal="left" vertical="center" wrapText="1"/>
    </xf>
    <xf numFmtId="0" fontId="56" fillId="0" borderId="26" xfId="2" applyFont="1" applyFill="1" applyBorder="1" applyAlignment="1">
      <alignment horizontal="left" vertical="center" wrapText="1"/>
    </xf>
    <xf numFmtId="0" fontId="52" fillId="9" borderId="33" xfId="2" applyFont="1" applyFill="1" applyBorder="1" applyAlignment="1">
      <alignment horizontal="center" vertical="center" shrinkToFit="1"/>
    </xf>
    <xf numFmtId="0" fontId="52" fillId="9" borderId="34" xfId="2" applyFont="1" applyFill="1" applyBorder="1" applyAlignment="1">
      <alignment horizontal="center" vertical="center" shrinkToFit="1"/>
    </xf>
    <xf numFmtId="0" fontId="52" fillId="9" borderId="35" xfId="2" applyFont="1" applyFill="1" applyBorder="1" applyAlignment="1">
      <alignment horizontal="center" vertical="center" shrinkToFit="1"/>
    </xf>
    <xf numFmtId="0" fontId="52" fillId="9" borderId="36" xfId="2" applyFont="1" applyFill="1" applyBorder="1" applyAlignment="1">
      <alignment horizontal="center" vertical="center" shrinkToFit="1"/>
    </xf>
    <xf numFmtId="0" fontId="52" fillId="9" borderId="37" xfId="2" applyFont="1" applyFill="1" applyBorder="1" applyAlignment="1">
      <alignment horizontal="center" vertical="center" shrinkToFit="1"/>
    </xf>
    <xf numFmtId="0" fontId="52" fillId="9" borderId="40" xfId="2" applyFont="1" applyFill="1" applyBorder="1" applyAlignment="1">
      <alignment horizontal="center" vertical="center" shrinkToFit="1"/>
    </xf>
    <xf numFmtId="0" fontId="26" fillId="0" borderId="1" xfId="2" applyFont="1" applyBorder="1" applyAlignment="1">
      <alignment horizontal="left" vertical="top" wrapText="1"/>
    </xf>
    <xf numFmtId="0" fontId="13" fillId="2" borderId="0" xfId="2" applyFont="1" applyFill="1" applyBorder="1" applyAlignment="1">
      <alignment horizontal="center" vertical="center"/>
    </xf>
    <xf numFmtId="0" fontId="13" fillId="2" borderId="1" xfId="2" applyFont="1" applyFill="1" applyBorder="1" applyAlignment="1">
      <alignment horizontal="center" vertical="center"/>
    </xf>
    <xf numFmtId="58" fontId="68" fillId="0" borderId="0" xfId="2" applyNumberFormat="1" applyFont="1" applyBorder="1" applyAlignment="1">
      <alignment horizontal="center" vertical="center"/>
    </xf>
    <xf numFmtId="0" fontId="68" fillId="0" borderId="0" xfId="2" applyFont="1" applyBorder="1" applyAlignment="1">
      <alignment horizontal="center" vertical="center"/>
    </xf>
    <xf numFmtId="0" fontId="68" fillId="0" borderId="1" xfId="2" applyFont="1" applyBorder="1" applyAlignment="1">
      <alignment horizontal="center" vertical="center"/>
    </xf>
    <xf numFmtId="0" fontId="26" fillId="2" borderId="9" xfId="0" applyFont="1" applyFill="1" applyBorder="1" applyAlignment="1" applyProtection="1">
      <alignment horizontal="center" vertical="center" wrapText="1"/>
    </xf>
    <xf numFmtId="0" fontId="26" fillId="2" borderId="10" xfId="0" applyFont="1" applyFill="1" applyBorder="1" applyAlignment="1" applyProtection="1">
      <alignment horizontal="center" vertical="center" wrapText="1"/>
    </xf>
    <xf numFmtId="0" fontId="26" fillId="2" borderId="11" xfId="0" applyFont="1" applyFill="1" applyBorder="1" applyAlignment="1" applyProtection="1">
      <alignment horizontal="center" vertical="center" wrapText="1"/>
    </xf>
    <xf numFmtId="0" fontId="26" fillId="2" borderId="14"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12" xfId="0" applyFont="1" applyFill="1" applyBorder="1" applyAlignment="1" applyProtection="1">
      <alignment horizontal="center" vertical="center"/>
    </xf>
    <xf numFmtId="0" fontId="41" fillId="0" borderId="12" xfId="0" applyFont="1" applyFill="1" applyBorder="1" applyAlignment="1" applyProtection="1">
      <alignment horizontal="left" vertical="center" shrinkToFit="1"/>
      <protection locked="0"/>
    </xf>
    <xf numFmtId="0" fontId="26" fillId="2" borderId="12" xfId="0" applyFont="1" applyFill="1" applyBorder="1" applyAlignment="1" applyProtection="1">
      <alignment horizontal="center" vertical="center" wrapText="1"/>
    </xf>
    <xf numFmtId="0" fontId="41" fillId="0" borderId="12" xfId="2" applyFont="1" applyBorder="1" applyAlignment="1">
      <alignment horizontal="left" vertical="center"/>
    </xf>
    <xf numFmtId="0" fontId="41" fillId="0" borderId="13" xfId="2" applyFont="1" applyBorder="1" applyAlignment="1">
      <alignment horizontal="left" vertical="center"/>
    </xf>
    <xf numFmtId="0" fontId="26" fillId="0" borderId="71" xfId="2" applyFont="1" applyBorder="1" applyAlignment="1" applyProtection="1">
      <alignment horizontal="center" vertical="center" wrapText="1"/>
    </xf>
    <xf numFmtId="0" fontId="14" fillId="0" borderId="71" xfId="2" applyFont="1" applyBorder="1" applyAlignment="1" applyProtection="1">
      <alignment horizontal="center" vertical="center"/>
    </xf>
    <xf numFmtId="38" fontId="41" fillId="0" borderId="20" xfId="1" applyFont="1" applyBorder="1" applyAlignment="1" applyProtection="1">
      <alignment horizontal="left" vertical="center"/>
      <protection locked="0"/>
    </xf>
    <xf numFmtId="38" fontId="41" fillId="0" borderId="15" xfId="1" applyFont="1" applyBorder="1" applyAlignment="1" applyProtection="1">
      <alignment horizontal="left" vertical="center"/>
      <protection locked="0"/>
    </xf>
    <xf numFmtId="38" fontId="41" fillId="0" borderId="22" xfId="1" applyFont="1" applyBorder="1" applyAlignment="1" applyProtection="1">
      <alignment horizontal="left" vertical="center"/>
      <protection locked="0"/>
    </xf>
    <xf numFmtId="38" fontId="26" fillId="0" borderId="7" xfId="1" applyFont="1" applyBorder="1" applyAlignment="1" applyProtection="1">
      <alignment horizontal="center" vertical="center"/>
    </xf>
    <xf numFmtId="38" fontId="26" fillId="0" borderId="5" xfId="1" applyFont="1" applyBorder="1" applyAlignment="1" applyProtection="1">
      <alignment horizontal="center" vertical="center"/>
    </xf>
    <xf numFmtId="38" fontId="26" fillId="0" borderId="8" xfId="1" applyFont="1" applyBorder="1" applyAlignment="1" applyProtection="1">
      <alignment horizontal="center" vertical="center"/>
    </xf>
    <xf numFmtId="0" fontId="26" fillId="2" borderId="1" xfId="2" applyFont="1" applyFill="1" applyBorder="1" applyAlignment="1">
      <alignment horizontal="center" vertical="center" wrapText="1"/>
    </xf>
    <xf numFmtId="0" fontId="41" fillId="0" borderId="1" xfId="2" applyFont="1" applyFill="1" applyBorder="1" applyAlignment="1">
      <alignment horizontal="left" vertical="center"/>
    </xf>
    <xf numFmtId="0" fontId="28" fillId="0" borderId="0" xfId="2" applyFont="1" applyAlignment="1" applyProtection="1">
      <alignment horizontal="center" vertical="center" wrapText="1"/>
    </xf>
    <xf numFmtId="38" fontId="26" fillId="0" borderId="6" xfId="1" applyFont="1" applyBorder="1" applyAlignment="1" applyProtection="1">
      <alignment horizontal="center" vertical="center"/>
    </xf>
    <xf numFmtId="0" fontId="26" fillId="2" borderId="7" xfId="2" applyFont="1" applyFill="1" applyBorder="1" applyAlignment="1">
      <alignment horizontal="center" vertical="center"/>
    </xf>
    <xf numFmtId="0" fontId="26" fillId="2" borderId="5" xfId="2" applyFont="1" applyFill="1" applyBorder="1" applyAlignment="1">
      <alignment horizontal="center" vertical="center"/>
    </xf>
    <xf numFmtId="0" fontId="26" fillId="2" borderId="6" xfId="2" applyFont="1" applyFill="1" applyBorder="1" applyAlignment="1">
      <alignment horizontal="center" vertical="center"/>
    </xf>
    <xf numFmtId="38" fontId="41" fillId="0" borderId="7" xfId="1" applyFont="1" applyBorder="1" applyAlignment="1" applyProtection="1">
      <alignment horizontal="center" vertical="center"/>
    </xf>
    <xf numFmtId="38" fontId="41" fillId="0" borderId="5" xfId="1" applyFont="1" applyBorder="1" applyAlignment="1" applyProtection="1">
      <alignment horizontal="center" vertical="center"/>
    </xf>
    <xf numFmtId="38" fontId="41" fillId="0" borderId="6" xfId="1" applyFont="1" applyBorder="1" applyAlignment="1" applyProtection="1">
      <alignment horizontal="center" vertical="center"/>
    </xf>
    <xf numFmtId="0" fontId="22" fillId="8" borderId="71" xfId="2" applyFont="1" applyFill="1" applyBorder="1" applyAlignment="1" applyProtection="1">
      <alignment horizontal="center" vertical="center"/>
    </xf>
    <xf numFmtId="0" fontId="14" fillId="0" borderId="71" xfId="2" applyFont="1" applyBorder="1" applyAlignment="1" applyProtection="1">
      <alignment vertical="center" wrapText="1"/>
    </xf>
    <xf numFmtId="0" fontId="14" fillId="0" borderId="71" xfId="2" applyFont="1" applyBorder="1" applyAlignment="1" applyProtection="1">
      <alignment horizontal="center" vertical="center" wrapText="1"/>
    </xf>
    <xf numFmtId="0" fontId="14" fillId="0" borderId="71" xfId="2" applyFont="1" applyBorder="1" applyAlignment="1" applyProtection="1">
      <alignment vertical="center"/>
    </xf>
    <xf numFmtId="0" fontId="26" fillId="2" borderId="30" xfId="0" applyFont="1" applyFill="1" applyBorder="1" applyAlignment="1" applyProtection="1">
      <alignment horizontal="center" vertical="center" wrapText="1"/>
    </xf>
    <xf numFmtId="0" fontId="26" fillId="2" borderId="32" xfId="0" applyFont="1" applyFill="1" applyBorder="1" applyAlignment="1" applyProtection="1">
      <alignment horizontal="center" vertical="center" wrapText="1"/>
    </xf>
    <xf numFmtId="0" fontId="26" fillId="2" borderId="69" xfId="0" applyFont="1" applyFill="1" applyBorder="1" applyAlignment="1" applyProtection="1">
      <alignment horizontal="center" vertical="center" wrapText="1"/>
    </xf>
    <xf numFmtId="179" fontId="41" fillId="0" borderId="32" xfId="0" applyNumberFormat="1" applyFont="1" applyBorder="1" applyAlignment="1" applyProtection="1">
      <alignment horizontal="left" vertical="center" wrapText="1"/>
      <protection locked="0"/>
    </xf>
    <xf numFmtId="179" fontId="41" fillId="0" borderId="69" xfId="0" applyNumberFormat="1" applyFont="1" applyBorder="1" applyAlignment="1" applyProtection="1">
      <alignment horizontal="left" vertical="center" wrapText="1"/>
      <protection locked="0"/>
    </xf>
    <xf numFmtId="49" fontId="26" fillId="0" borderId="85" xfId="0" applyNumberFormat="1" applyFont="1" applyBorder="1" applyAlignment="1" applyProtection="1">
      <alignment horizontal="center" vertical="center" shrinkToFit="1"/>
      <protection locked="0"/>
    </xf>
    <xf numFmtId="49" fontId="26" fillId="0" borderId="86" xfId="0" applyNumberFormat="1" applyFont="1" applyBorder="1" applyAlignment="1" applyProtection="1">
      <alignment horizontal="center" vertical="center" shrinkToFit="1"/>
      <protection locked="0"/>
    </xf>
    <xf numFmtId="49" fontId="41" fillId="0" borderId="86" xfId="0" applyNumberFormat="1" applyFont="1" applyBorder="1" applyAlignment="1" applyProtection="1">
      <alignment vertical="center" shrinkToFit="1"/>
      <protection locked="0"/>
    </xf>
    <xf numFmtId="49" fontId="41" fillId="0" borderId="87" xfId="0" applyNumberFormat="1" applyFont="1" applyBorder="1" applyAlignment="1" applyProtection="1">
      <alignment vertical="center" shrinkToFit="1"/>
      <protection locked="0"/>
    </xf>
    <xf numFmtId="0" fontId="26" fillId="2" borderId="4" xfId="0"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6" xfId="0" applyFont="1" applyFill="1" applyBorder="1" applyAlignment="1" applyProtection="1">
      <alignment horizontal="center" vertical="center" wrapText="1"/>
    </xf>
    <xf numFmtId="49" fontId="41" fillId="0" borderId="7" xfId="0" applyNumberFormat="1" applyFont="1" applyBorder="1" applyAlignment="1" applyProtection="1">
      <alignment horizontal="left" vertical="center" shrinkToFit="1"/>
      <protection locked="0"/>
    </xf>
    <xf numFmtId="49" fontId="41" fillId="0" borderId="5" xfId="0" applyNumberFormat="1" applyFont="1" applyBorder="1" applyAlignment="1" applyProtection="1">
      <alignment horizontal="left" vertical="center" shrinkToFit="1"/>
      <protection locked="0"/>
    </xf>
    <xf numFmtId="49" fontId="41" fillId="0" borderId="6" xfId="0" applyNumberFormat="1" applyFont="1" applyBorder="1" applyAlignment="1" applyProtection="1">
      <alignment horizontal="left" vertical="center" shrinkToFit="1"/>
      <protection locked="0"/>
    </xf>
    <xf numFmtId="0" fontId="26" fillId="2" borderId="7" xfId="0" applyFont="1" applyFill="1" applyBorder="1" applyAlignment="1" applyProtection="1">
      <alignment horizontal="center" vertical="center" wrapText="1"/>
    </xf>
    <xf numFmtId="49" fontId="71" fillId="0" borderId="7" xfId="3" applyNumberFormat="1" applyFont="1" applyFill="1" applyBorder="1" applyAlignment="1" applyProtection="1">
      <alignment horizontal="left" vertical="center" wrapText="1"/>
    </xf>
    <xf numFmtId="49" fontId="41" fillId="0" borderId="5" xfId="3" applyNumberFormat="1" applyFont="1" applyFill="1" applyBorder="1" applyAlignment="1" applyProtection="1">
      <alignment horizontal="left" vertical="center" wrapText="1"/>
    </xf>
    <xf numFmtId="49" fontId="41" fillId="0" borderId="8" xfId="3" applyNumberFormat="1" applyFont="1" applyFill="1" applyBorder="1" applyAlignment="1" applyProtection="1">
      <alignment horizontal="left" vertical="center" wrapText="1"/>
    </xf>
    <xf numFmtId="0" fontId="41" fillId="0" borderId="7" xfId="2" applyFont="1" applyBorder="1" applyAlignment="1">
      <alignment horizontal="center" vertical="center"/>
    </xf>
    <xf numFmtId="0" fontId="41" fillId="0" borderId="5" xfId="2" applyFont="1" applyBorder="1" applyAlignment="1">
      <alignment horizontal="center" vertical="center"/>
    </xf>
    <xf numFmtId="0" fontId="41" fillId="0" borderId="6" xfId="2" applyFont="1" applyBorder="1" applyAlignment="1">
      <alignment horizontal="center" vertical="center"/>
    </xf>
    <xf numFmtId="0" fontId="41" fillId="0" borderId="7" xfId="2" applyFont="1" applyBorder="1" applyAlignment="1">
      <alignment horizontal="left" vertical="center"/>
    </xf>
    <xf numFmtId="0" fontId="41" fillId="0" borderId="5" xfId="2" applyFont="1" applyBorder="1" applyAlignment="1">
      <alignment horizontal="left" vertical="center"/>
    </xf>
    <xf numFmtId="0" fontId="41" fillId="0" borderId="8" xfId="2" applyFont="1" applyBorder="1" applyAlignment="1">
      <alignment horizontal="left" vertical="center"/>
    </xf>
    <xf numFmtId="0" fontId="15" fillId="2" borderId="9"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38" fontId="41" fillId="0" borderId="17" xfId="1" applyFont="1" applyBorder="1" applyAlignment="1" applyProtection="1">
      <alignment horizontal="right" vertical="center"/>
    </xf>
    <xf numFmtId="38" fontId="41" fillId="0" borderId="10" xfId="1" applyFont="1" applyBorder="1" applyAlignment="1" applyProtection="1">
      <alignment horizontal="right" vertical="center"/>
    </xf>
    <xf numFmtId="38" fontId="26" fillId="0" borderId="10" xfId="1" applyFont="1" applyBorder="1" applyAlignment="1" applyProtection="1">
      <alignment horizontal="left" vertical="center"/>
    </xf>
    <xf numFmtId="38" fontId="26" fillId="0" borderId="11" xfId="1" applyFont="1" applyBorder="1" applyAlignment="1" applyProtection="1">
      <alignment horizontal="left" vertical="center"/>
    </xf>
    <xf numFmtId="49" fontId="41" fillId="0" borderId="7" xfId="2" applyNumberFormat="1" applyFont="1" applyBorder="1" applyAlignment="1">
      <alignment horizontal="right" vertical="center"/>
    </xf>
    <xf numFmtId="49" fontId="41" fillId="0" borderId="5" xfId="2" applyNumberFormat="1" applyFont="1" applyBorder="1" applyAlignment="1">
      <alignment horizontal="right" vertical="center"/>
    </xf>
    <xf numFmtId="0" fontId="26" fillId="2" borderId="7" xfId="0" applyFont="1" applyFill="1" applyBorder="1" applyAlignment="1" applyProtection="1">
      <alignment horizontal="center" vertical="center" wrapText="1" shrinkToFit="1"/>
      <protection hidden="1"/>
    </xf>
    <xf numFmtId="0" fontId="26" fillId="2" borderId="5" xfId="0" applyFont="1" applyFill="1" applyBorder="1" applyAlignment="1" applyProtection="1">
      <alignment horizontal="center" vertical="center" shrinkToFit="1"/>
      <protection hidden="1"/>
    </xf>
    <xf numFmtId="0" fontId="26" fillId="2" borderId="88" xfId="0" applyFont="1" applyFill="1" applyBorder="1" applyAlignment="1" applyProtection="1">
      <alignment horizontal="center" vertical="center" shrinkToFit="1"/>
      <protection hidden="1"/>
    </xf>
    <xf numFmtId="0" fontId="71" fillId="0" borderId="5" xfId="3" applyFont="1" applyFill="1" applyBorder="1" applyAlignment="1" applyProtection="1">
      <alignment horizontal="left" vertical="center" shrinkToFit="1"/>
      <protection hidden="1"/>
    </xf>
    <xf numFmtId="0" fontId="41" fillId="0" borderId="5" xfId="0" applyFont="1" applyFill="1" applyBorder="1" applyAlignment="1" applyProtection="1">
      <alignment horizontal="left" vertical="center" shrinkToFit="1"/>
      <protection hidden="1"/>
    </xf>
    <xf numFmtId="0" fontId="41" fillId="0" borderId="8" xfId="0" applyFont="1" applyFill="1" applyBorder="1" applyAlignment="1" applyProtection="1">
      <alignment horizontal="left" vertical="center" shrinkToFit="1"/>
      <protection hidden="1"/>
    </xf>
    <xf numFmtId="0" fontId="26" fillId="2" borderId="68" xfId="0" applyFont="1" applyFill="1" applyBorder="1" applyAlignment="1" applyProtection="1">
      <alignment horizontal="center" vertical="center" wrapText="1"/>
    </xf>
    <xf numFmtId="0" fontId="26" fillId="2" borderId="23" xfId="0" applyFont="1" applyFill="1" applyBorder="1" applyAlignment="1" applyProtection="1">
      <alignment horizontal="center" vertical="center" wrapText="1"/>
    </xf>
    <xf numFmtId="0" fontId="26" fillId="2" borderId="89" xfId="0" applyFont="1" applyFill="1" applyBorder="1" applyAlignment="1" applyProtection="1">
      <alignment horizontal="center" vertical="center" wrapText="1"/>
    </xf>
    <xf numFmtId="38" fontId="41" fillId="0" borderId="23" xfId="1" applyFont="1" applyFill="1" applyBorder="1" applyAlignment="1" applyProtection="1">
      <alignment vertical="center"/>
      <protection locked="0"/>
    </xf>
    <xf numFmtId="38" fontId="41" fillId="0" borderId="24" xfId="1" applyFont="1" applyFill="1" applyBorder="1" applyAlignment="1" applyProtection="1">
      <alignment vertical="center"/>
      <protection locked="0"/>
    </xf>
    <xf numFmtId="0" fontId="21" fillId="0" borderId="0" xfId="0" applyFont="1" applyFill="1" applyBorder="1" applyAlignment="1" applyProtection="1">
      <alignment horizontal="left" vertical="center" wrapText="1"/>
    </xf>
    <xf numFmtId="0" fontId="26" fillId="2" borderId="19"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xf>
    <xf numFmtId="0" fontId="26" fillId="2" borderId="18" xfId="0" applyFont="1" applyFill="1" applyBorder="1" applyAlignment="1" applyProtection="1">
      <alignment horizontal="center" vertical="center" wrapText="1"/>
    </xf>
    <xf numFmtId="38" fontId="41" fillId="0" borderId="7" xfId="1" applyFont="1" applyBorder="1" applyAlignment="1" applyProtection="1">
      <alignment horizontal="center" vertical="center"/>
      <protection locked="0"/>
    </xf>
    <xf numFmtId="38" fontId="41" fillId="0" borderId="5" xfId="1" applyFont="1" applyBorder="1" applyAlignment="1" applyProtection="1">
      <alignment horizontal="center" vertical="center"/>
      <protection locked="0"/>
    </xf>
    <xf numFmtId="38" fontId="41" fillId="0" borderId="6" xfId="1" applyFont="1" applyBorder="1" applyAlignment="1" applyProtection="1">
      <alignment horizontal="center" vertical="center"/>
      <protection locked="0"/>
    </xf>
    <xf numFmtId="38" fontId="41" fillId="0" borderId="7" xfId="1" applyFont="1" applyBorder="1" applyAlignment="1" applyProtection="1">
      <alignment horizontal="left" vertical="center"/>
      <protection locked="0"/>
    </xf>
    <xf numFmtId="38" fontId="41" fillId="0" borderId="5" xfId="1" applyFont="1" applyBorder="1" applyAlignment="1" applyProtection="1">
      <alignment horizontal="left" vertical="center"/>
      <protection locked="0"/>
    </xf>
    <xf numFmtId="38" fontId="41" fillId="0" borderId="8" xfId="1" applyFont="1" applyBorder="1" applyAlignment="1" applyProtection="1">
      <alignment horizontal="left" vertical="center"/>
      <protection locked="0"/>
    </xf>
    <xf numFmtId="38" fontId="41" fillId="0" borderId="20" xfId="1" applyFont="1" applyBorder="1" applyAlignment="1" applyProtection="1">
      <alignment horizontal="center" vertical="center"/>
      <protection locked="0"/>
    </xf>
    <xf numFmtId="38" fontId="41" fillId="0" borderId="15" xfId="1" applyFont="1" applyBorder="1" applyAlignment="1" applyProtection="1">
      <alignment horizontal="center" vertical="center"/>
      <protection locked="0"/>
    </xf>
    <xf numFmtId="38" fontId="41" fillId="0" borderId="16" xfId="1" applyFont="1" applyBorder="1" applyAlignment="1" applyProtection="1">
      <alignment horizontal="center" vertical="center"/>
      <protection locked="0"/>
    </xf>
    <xf numFmtId="0" fontId="14" fillId="2" borderId="25" xfId="2" applyFont="1" applyFill="1" applyBorder="1" applyAlignment="1">
      <alignment horizontal="center" vertical="center" wrapText="1"/>
    </xf>
    <xf numFmtId="0" fontId="14" fillId="2" borderId="27" xfId="2" applyFont="1" applyFill="1" applyBorder="1" applyAlignment="1">
      <alignment horizontal="center" vertical="center" wrapText="1"/>
    </xf>
    <xf numFmtId="0" fontId="14" fillId="2" borderId="26" xfId="2" applyFont="1" applyFill="1" applyBorder="1" applyAlignment="1">
      <alignment horizontal="center" vertical="center" wrapText="1"/>
    </xf>
    <xf numFmtId="0" fontId="69" fillId="8" borderId="25" xfId="2" applyFont="1" applyFill="1" applyBorder="1" applyAlignment="1">
      <alignment horizontal="left" vertical="top" wrapText="1"/>
    </xf>
    <xf numFmtId="0" fontId="69" fillId="8" borderId="27" xfId="2" applyFont="1" applyFill="1" applyBorder="1" applyAlignment="1">
      <alignment horizontal="left" vertical="top" wrapText="1"/>
    </xf>
    <xf numFmtId="0" fontId="69" fillId="8" borderId="26" xfId="2" applyFont="1" applyFill="1" applyBorder="1" applyAlignment="1">
      <alignment horizontal="left" vertical="top" wrapText="1"/>
    </xf>
    <xf numFmtId="10" fontId="14" fillId="2" borderId="28" xfId="2" applyNumberFormat="1" applyFont="1" applyFill="1" applyBorder="1" applyAlignment="1">
      <alignment vertical="center" wrapText="1"/>
    </xf>
    <xf numFmtId="10" fontId="0" fillId="2" borderId="28" xfId="0" applyNumberFormat="1" applyFill="1" applyBorder="1" applyAlignment="1">
      <alignment vertical="center" wrapText="1"/>
    </xf>
    <xf numFmtId="0" fontId="14" fillId="8" borderId="28" xfId="2" applyFont="1" applyFill="1" applyBorder="1" applyAlignment="1" applyProtection="1">
      <alignment vertical="center" wrapText="1"/>
      <protection locked="0"/>
    </xf>
    <xf numFmtId="0" fontId="0" fillId="8" borderId="28" xfId="0" applyFill="1" applyBorder="1" applyAlignment="1" applyProtection="1">
      <alignment vertical="center" wrapText="1"/>
      <protection locked="0"/>
    </xf>
    <xf numFmtId="0" fontId="14" fillId="0" borderId="28" xfId="2" applyFont="1" applyBorder="1" applyAlignment="1" applyProtection="1">
      <alignment vertical="center" wrapText="1"/>
      <protection locked="0"/>
    </xf>
    <xf numFmtId="0" fontId="0" fillId="0" borderId="28" xfId="0" applyBorder="1" applyAlignment="1" applyProtection="1">
      <alignment vertical="center" wrapText="1"/>
      <protection locked="0"/>
    </xf>
    <xf numFmtId="0" fontId="14" fillId="2" borderId="28" xfId="2" applyFont="1"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14" fillId="2" borderId="28" xfId="2" applyFont="1" applyFill="1" applyBorder="1" applyAlignment="1">
      <alignment vertical="center" wrapText="1"/>
    </xf>
    <xf numFmtId="0" fontId="0" fillId="2" borderId="28" xfId="0" applyFill="1" applyBorder="1" applyAlignment="1">
      <alignment vertical="center" wrapText="1"/>
    </xf>
    <xf numFmtId="0" fontId="14" fillId="8" borderId="28" xfId="2" applyFont="1" applyFill="1" applyBorder="1" applyAlignment="1" applyProtection="1">
      <alignment horizontal="center" vertical="center" wrapText="1"/>
      <protection locked="0"/>
    </xf>
    <xf numFmtId="0" fontId="0" fillId="8" borderId="28" xfId="0" applyFill="1" applyBorder="1" applyAlignment="1" applyProtection="1">
      <alignment horizontal="center" vertical="center" wrapText="1"/>
      <protection locked="0"/>
    </xf>
    <xf numFmtId="0" fontId="69" fillId="8" borderId="28" xfId="2" applyFont="1" applyFill="1" applyBorder="1" applyAlignment="1" applyProtection="1">
      <alignment vertical="center" wrapText="1"/>
      <protection locked="0"/>
    </xf>
    <xf numFmtId="0" fontId="41" fillId="8" borderId="28" xfId="0" applyFont="1" applyFill="1" applyBorder="1" applyAlignment="1" applyProtection="1">
      <alignment vertical="center" wrapText="1"/>
      <protection locked="0"/>
    </xf>
    <xf numFmtId="0" fontId="15" fillId="2" borderId="25" xfId="2" applyFont="1" applyFill="1" applyBorder="1" applyAlignment="1">
      <alignment vertical="center" wrapText="1"/>
    </xf>
    <xf numFmtId="0" fontId="15" fillId="2" borderId="27" xfId="2" applyFont="1" applyFill="1" applyBorder="1" applyAlignment="1">
      <alignment vertical="center" wrapText="1"/>
    </xf>
    <xf numFmtId="0" fontId="15" fillId="2" borderId="26" xfId="2" applyFont="1" applyFill="1" applyBorder="1" applyAlignment="1">
      <alignment vertical="center" wrapText="1"/>
    </xf>
    <xf numFmtId="0" fontId="69" fillId="8" borderId="25" xfId="2" applyFont="1" applyFill="1" applyBorder="1" applyAlignment="1" applyProtection="1">
      <alignment vertical="center" wrapText="1"/>
      <protection locked="0"/>
    </xf>
    <xf numFmtId="0" fontId="69" fillId="8" borderId="27" xfId="2" applyFont="1" applyFill="1" applyBorder="1" applyAlignment="1" applyProtection="1">
      <alignment vertical="center" wrapText="1"/>
      <protection locked="0"/>
    </xf>
    <xf numFmtId="0" fontId="69" fillId="8" borderId="26" xfId="2" applyFont="1" applyFill="1" applyBorder="1" applyAlignment="1" applyProtection="1">
      <alignment vertical="center" wrapText="1"/>
      <protection locked="0"/>
    </xf>
    <xf numFmtId="0" fontId="0" fillId="8" borderId="30" xfId="0" applyFill="1" applyBorder="1" applyAlignment="1" applyProtection="1">
      <alignment horizontal="center" vertical="center" wrapText="1"/>
      <protection locked="0"/>
    </xf>
    <xf numFmtId="0" fontId="0" fillId="8" borderId="32" xfId="0" applyFill="1" applyBorder="1" applyAlignment="1" applyProtection="1">
      <alignment horizontal="center" vertical="center" wrapText="1"/>
      <protection locked="0"/>
    </xf>
    <xf numFmtId="0" fontId="0" fillId="8" borderId="31" xfId="0" applyFill="1" applyBorder="1" applyAlignment="1" applyProtection="1">
      <alignment horizontal="center" vertical="center" wrapText="1"/>
      <protection locked="0"/>
    </xf>
    <xf numFmtId="0" fontId="48" fillId="8" borderId="30" xfId="0" applyFont="1" applyFill="1" applyBorder="1" applyAlignment="1" applyProtection="1">
      <alignment vertical="center" wrapText="1"/>
      <protection locked="0"/>
    </xf>
    <xf numFmtId="0" fontId="41" fillId="8" borderId="32" xfId="0" applyFont="1" applyFill="1" applyBorder="1" applyAlignment="1" applyProtection="1">
      <alignment vertical="center" wrapText="1"/>
      <protection locked="0"/>
    </xf>
    <xf numFmtId="0" fontId="41" fillId="8" borderId="31" xfId="0" applyFont="1" applyFill="1" applyBorder="1" applyAlignment="1" applyProtection="1">
      <alignment vertical="center" wrapText="1"/>
      <protection locked="0"/>
    </xf>
    <xf numFmtId="0" fontId="0" fillId="8" borderId="30" xfId="0" applyFill="1" applyBorder="1" applyAlignment="1" applyProtection="1">
      <alignment vertical="center" wrapText="1"/>
      <protection locked="0"/>
    </xf>
    <xf numFmtId="0" fontId="0" fillId="8" borderId="32" xfId="0" applyFill="1" applyBorder="1" applyAlignment="1" applyProtection="1">
      <alignment vertical="center" wrapText="1"/>
      <protection locked="0"/>
    </xf>
    <xf numFmtId="0" fontId="0" fillId="8" borderId="31" xfId="0" applyFill="1" applyBorder="1" applyAlignment="1" applyProtection="1">
      <alignment vertical="center" wrapText="1"/>
      <protection locked="0"/>
    </xf>
    <xf numFmtId="0" fontId="26" fillId="8" borderId="30" xfId="0" applyFont="1" applyFill="1" applyBorder="1" applyAlignment="1" applyProtection="1">
      <alignment vertical="center" wrapText="1"/>
      <protection locked="0"/>
    </xf>
    <xf numFmtId="0" fontId="26" fillId="8" borderId="32" xfId="0" applyFont="1" applyFill="1" applyBorder="1" applyAlignment="1" applyProtection="1">
      <alignment vertical="center" wrapText="1"/>
      <protection locked="0"/>
    </xf>
    <xf numFmtId="0" fontId="26" fillId="8" borderId="31" xfId="0" applyFont="1" applyFill="1" applyBorder="1" applyAlignment="1" applyProtection="1">
      <alignment vertical="center" wrapText="1"/>
      <protection locked="0"/>
    </xf>
    <xf numFmtId="0" fontId="26" fillId="8" borderId="28" xfId="0" applyFont="1" applyFill="1" applyBorder="1" applyAlignment="1" applyProtection="1">
      <alignment vertical="center" wrapText="1"/>
      <protection locked="0"/>
    </xf>
    <xf numFmtId="0" fontId="26" fillId="2" borderId="28" xfId="2" applyFont="1" applyFill="1"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14" fillId="2" borderId="25" xfId="2" applyFont="1" applyFill="1"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26" fillId="0" borderId="25" xfId="2" applyFont="1" applyBorder="1" applyAlignment="1" applyProtection="1">
      <alignment horizontal="left" vertical="center" wrapText="1"/>
      <protection locked="0"/>
    </xf>
    <xf numFmtId="0" fontId="26" fillId="0" borderId="26" xfId="2" applyFont="1" applyBorder="1" applyAlignment="1" applyProtection="1">
      <alignment horizontal="left" vertical="center" wrapText="1"/>
      <protection locked="0"/>
    </xf>
    <xf numFmtId="0" fontId="26" fillId="0" borderId="27" xfId="2" applyFont="1" applyBorder="1" applyAlignment="1" applyProtection="1">
      <alignment horizontal="left" vertical="center" wrapText="1"/>
      <protection locked="0"/>
    </xf>
    <xf numFmtId="176" fontId="26" fillId="0" borderId="25" xfId="2" applyNumberFormat="1" applyFont="1" applyBorder="1" applyAlignment="1" applyProtection="1">
      <alignment horizontal="right" vertical="center"/>
      <protection locked="0"/>
    </xf>
    <xf numFmtId="176" fontId="26" fillId="0" borderId="27" xfId="2" applyNumberFormat="1" applyFont="1" applyBorder="1" applyAlignment="1" applyProtection="1">
      <alignment horizontal="right" vertical="center"/>
      <protection locked="0"/>
    </xf>
    <xf numFmtId="176" fontId="26" fillId="0" borderId="26" xfId="2" applyNumberFormat="1" applyFont="1" applyBorder="1" applyAlignment="1" applyProtection="1">
      <alignment horizontal="right" vertical="center"/>
      <protection locked="0"/>
    </xf>
    <xf numFmtId="0" fontId="13" fillId="0" borderId="25" xfId="2" applyFont="1" applyBorder="1" applyAlignment="1" applyProtection="1">
      <alignment horizontal="center" vertical="center" wrapText="1"/>
      <protection locked="0"/>
    </xf>
    <xf numFmtId="0" fontId="13" fillId="0" borderId="27" xfId="2" applyFont="1" applyBorder="1" applyAlignment="1" applyProtection="1">
      <alignment horizontal="center" vertical="center" wrapText="1"/>
      <protection locked="0"/>
    </xf>
    <xf numFmtId="0" fontId="13" fillId="0" borderId="26" xfId="2" applyFont="1" applyBorder="1" applyAlignment="1" applyProtection="1">
      <alignment horizontal="center" vertical="center" wrapText="1"/>
      <protection locked="0"/>
    </xf>
    <xf numFmtId="0" fontId="26" fillId="0" borderId="25" xfId="2" applyFont="1" applyBorder="1" applyAlignment="1" applyProtection="1">
      <alignment horizontal="center" vertical="center"/>
      <protection locked="0"/>
    </xf>
    <xf numFmtId="0" fontId="26" fillId="0" borderId="27" xfId="2" applyFont="1" applyBorder="1" applyAlignment="1" applyProtection="1">
      <alignment horizontal="center" vertical="center"/>
      <protection locked="0"/>
    </xf>
    <xf numFmtId="0" fontId="26" fillId="0" borderId="26" xfId="2" applyFont="1" applyBorder="1" applyAlignment="1" applyProtection="1">
      <alignment horizontal="center" vertical="center"/>
      <protection locked="0"/>
    </xf>
    <xf numFmtId="0" fontId="26" fillId="8" borderId="25" xfId="2" applyFont="1" applyFill="1" applyBorder="1" applyAlignment="1" applyProtection="1">
      <alignment horizontal="left" vertical="center" wrapText="1"/>
      <protection locked="0"/>
    </xf>
    <xf numFmtId="0" fontId="26" fillId="8" borderId="26" xfId="2" applyFont="1" applyFill="1" applyBorder="1" applyAlignment="1" applyProtection="1">
      <alignment horizontal="left" vertical="center" wrapText="1"/>
      <protection locked="0"/>
    </xf>
    <xf numFmtId="0" fontId="26" fillId="8" borderId="27" xfId="2" applyFont="1" applyFill="1" applyBorder="1" applyAlignment="1" applyProtection="1">
      <alignment horizontal="left" vertical="center" wrapText="1"/>
      <protection locked="0"/>
    </xf>
    <xf numFmtId="176" fontId="26" fillId="8" borderId="25" xfId="2" applyNumberFormat="1" applyFont="1" applyFill="1" applyBorder="1" applyAlignment="1" applyProtection="1">
      <alignment horizontal="right" vertical="center"/>
      <protection locked="0"/>
    </xf>
    <xf numFmtId="176" fontId="26" fillId="8" borderId="27" xfId="2" applyNumberFormat="1" applyFont="1" applyFill="1" applyBorder="1" applyAlignment="1" applyProtection="1">
      <alignment horizontal="right" vertical="center"/>
      <protection locked="0"/>
    </xf>
    <xf numFmtId="176" fontId="26" fillId="8" borderId="26" xfId="2" applyNumberFormat="1" applyFont="1" applyFill="1" applyBorder="1" applyAlignment="1" applyProtection="1">
      <alignment horizontal="right" vertical="center"/>
      <protection locked="0"/>
    </xf>
    <xf numFmtId="0" fontId="13" fillId="8" borderId="25" xfId="2" applyFont="1" applyFill="1" applyBorder="1" applyAlignment="1" applyProtection="1">
      <alignment horizontal="center" vertical="center" wrapText="1"/>
      <protection locked="0"/>
    </xf>
    <xf numFmtId="0" fontId="13" fillId="8" borderId="27" xfId="2" applyFont="1" applyFill="1" applyBorder="1" applyAlignment="1" applyProtection="1">
      <alignment horizontal="center" vertical="center" wrapText="1"/>
      <protection locked="0"/>
    </xf>
    <xf numFmtId="0" fontId="13" fillId="8" borderId="26" xfId="2" applyFont="1" applyFill="1" applyBorder="1" applyAlignment="1" applyProtection="1">
      <alignment horizontal="center" vertical="center" wrapText="1"/>
      <protection locked="0"/>
    </xf>
    <xf numFmtId="0" fontId="26" fillId="8" borderId="25" xfId="2" applyFont="1" applyFill="1" applyBorder="1" applyAlignment="1" applyProtection="1">
      <alignment horizontal="center" vertical="center"/>
      <protection locked="0"/>
    </xf>
    <xf numFmtId="0" fontId="26" fillId="8" borderId="27" xfId="2" applyFont="1" applyFill="1" applyBorder="1" applyAlignment="1" applyProtection="1">
      <alignment horizontal="center" vertical="center"/>
      <protection locked="0"/>
    </xf>
    <xf numFmtId="0" fontId="26" fillId="8" borderId="26" xfId="2" applyFont="1" applyFill="1" applyBorder="1" applyAlignment="1" applyProtection="1">
      <alignment horizontal="center" vertical="center"/>
      <protection locked="0"/>
    </xf>
    <xf numFmtId="0" fontId="26" fillId="2" borderId="25" xfId="2" applyFont="1" applyFill="1" applyBorder="1" applyAlignment="1" applyProtection="1">
      <alignment horizontal="center" vertical="center"/>
      <protection locked="0"/>
    </xf>
    <xf numFmtId="0" fontId="26" fillId="2" borderId="27" xfId="2" applyFont="1" applyFill="1" applyBorder="1" applyAlignment="1" applyProtection="1">
      <alignment horizontal="center" vertical="center"/>
      <protection locked="0"/>
    </xf>
    <xf numFmtId="0" fontId="26" fillId="2" borderId="26" xfId="2" applyFont="1" applyFill="1" applyBorder="1" applyAlignment="1" applyProtection="1">
      <alignment horizontal="center" vertical="center"/>
      <protection locked="0"/>
    </xf>
    <xf numFmtId="0" fontId="41" fillId="8" borderId="25" xfId="2" applyFont="1" applyFill="1" applyBorder="1" applyAlignment="1" applyProtection="1">
      <alignment horizontal="left" vertical="center" wrapText="1"/>
      <protection locked="0"/>
    </xf>
    <xf numFmtId="0" fontId="41" fillId="8" borderId="26" xfId="2" applyFont="1" applyFill="1" applyBorder="1" applyAlignment="1" applyProtection="1">
      <alignment horizontal="left" vertical="center" wrapText="1"/>
      <protection locked="0"/>
    </xf>
    <xf numFmtId="0" fontId="41" fillId="8" borderId="27" xfId="2" applyFont="1" applyFill="1" applyBorder="1" applyAlignment="1" applyProtection="1">
      <alignment horizontal="left" vertical="center" wrapText="1"/>
      <protection locked="0"/>
    </xf>
    <xf numFmtId="176" fontId="41" fillId="8" borderId="25" xfId="2" applyNumberFormat="1" applyFont="1" applyFill="1" applyBorder="1" applyAlignment="1" applyProtection="1">
      <alignment horizontal="right" vertical="center"/>
      <protection locked="0"/>
    </xf>
    <xf numFmtId="176" fontId="41" fillId="8" borderId="27" xfId="2" applyNumberFormat="1" applyFont="1" applyFill="1" applyBorder="1" applyAlignment="1" applyProtection="1">
      <alignment horizontal="right" vertical="center"/>
      <protection locked="0"/>
    </xf>
    <xf numFmtId="176" fontId="41" fillId="8" borderId="26" xfId="2" applyNumberFormat="1" applyFont="1" applyFill="1" applyBorder="1" applyAlignment="1" applyProtection="1">
      <alignment horizontal="right" vertical="center"/>
      <protection locked="0"/>
    </xf>
    <xf numFmtId="0" fontId="67" fillId="8" borderId="25" xfId="2" applyFont="1" applyFill="1" applyBorder="1" applyAlignment="1" applyProtection="1">
      <alignment horizontal="center" vertical="center" wrapText="1"/>
      <protection locked="0"/>
    </xf>
    <xf numFmtId="0" fontId="67" fillId="8" borderId="27" xfId="2" applyFont="1" applyFill="1" applyBorder="1" applyAlignment="1" applyProtection="1">
      <alignment horizontal="center" vertical="center" wrapText="1"/>
      <protection locked="0"/>
    </xf>
    <xf numFmtId="0" fontId="67" fillId="8" borderId="26" xfId="2" applyFont="1" applyFill="1" applyBorder="1" applyAlignment="1" applyProtection="1">
      <alignment horizontal="center" vertical="center" wrapText="1"/>
      <protection locked="0"/>
    </xf>
    <xf numFmtId="0" fontId="41" fillId="8" borderId="25" xfId="2" applyFont="1" applyFill="1" applyBorder="1" applyAlignment="1" applyProtection="1">
      <alignment horizontal="center" vertical="center"/>
      <protection locked="0"/>
    </xf>
    <xf numFmtId="0" fontId="41" fillId="8" borderId="27" xfId="2" applyFont="1" applyFill="1" applyBorder="1" applyAlignment="1" applyProtection="1">
      <alignment horizontal="center" vertical="center"/>
      <protection locked="0"/>
    </xf>
    <xf numFmtId="0" fontId="41" fillId="8" borderId="26" xfId="2" applyFont="1" applyFill="1" applyBorder="1" applyAlignment="1" applyProtection="1">
      <alignment horizontal="center" vertical="center"/>
      <protection locked="0"/>
    </xf>
    <xf numFmtId="0" fontId="13" fillId="2" borderId="25" xfId="2" applyFont="1" applyFill="1" applyBorder="1" applyAlignment="1" applyProtection="1">
      <alignment horizontal="center" vertical="center"/>
      <protection locked="0"/>
    </xf>
    <xf numFmtId="0" fontId="13" fillId="2" borderId="27" xfId="2" applyFont="1" applyFill="1" applyBorder="1" applyAlignment="1" applyProtection="1">
      <alignment horizontal="center" vertical="center"/>
      <protection locked="0"/>
    </xf>
    <xf numFmtId="0" fontId="13" fillId="2" borderId="26" xfId="2" applyFont="1" applyFill="1" applyBorder="1" applyAlignment="1" applyProtection="1">
      <alignment horizontal="center" vertical="center"/>
      <protection locked="0"/>
    </xf>
    <xf numFmtId="0" fontId="26" fillId="2" borderId="25" xfId="2" applyFont="1" applyFill="1" applyBorder="1" applyAlignment="1" applyProtection="1">
      <alignment horizontal="center" vertical="center" wrapText="1"/>
      <protection locked="0"/>
    </xf>
    <xf numFmtId="0" fontId="26" fillId="2" borderId="27" xfId="2" applyFont="1" applyFill="1" applyBorder="1" applyAlignment="1" applyProtection="1">
      <alignment horizontal="center" vertical="center" wrapText="1"/>
      <protection locked="0"/>
    </xf>
    <xf numFmtId="0" fontId="26" fillId="2" borderId="26" xfId="2" applyFont="1" applyFill="1" applyBorder="1" applyAlignment="1" applyProtection="1">
      <alignment horizontal="center" vertical="center" wrapText="1"/>
      <protection locked="0"/>
    </xf>
    <xf numFmtId="0" fontId="26" fillId="0" borderId="1" xfId="0" applyFont="1" applyBorder="1" applyAlignment="1" applyProtection="1">
      <alignment horizontal="left" vertical="center"/>
      <protection locked="0"/>
    </xf>
    <xf numFmtId="0" fontId="41" fillId="8" borderId="25" xfId="0" applyFont="1" applyFill="1" applyBorder="1" applyAlignment="1" applyProtection="1">
      <alignment vertical="top" wrapText="1"/>
      <protection locked="0"/>
    </xf>
    <xf numFmtId="0" fontId="41" fillId="8" borderId="27" xfId="0" applyFont="1" applyFill="1" applyBorder="1" applyAlignment="1" applyProtection="1">
      <alignment vertical="top"/>
      <protection locked="0"/>
    </xf>
    <xf numFmtId="0" fontId="41" fillId="8" borderId="26" xfId="0" applyFont="1" applyFill="1" applyBorder="1" applyAlignment="1" applyProtection="1">
      <alignment vertical="top"/>
      <protection locked="0"/>
    </xf>
    <xf numFmtId="0" fontId="26" fillId="2" borderId="25" xfId="0" applyFont="1" applyFill="1" applyBorder="1" applyAlignment="1" applyProtection="1">
      <alignment horizontal="center" vertical="center" wrapText="1"/>
      <protection locked="0"/>
    </xf>
    <xf numFmtId="0" fontId="26" fillId="2" borderId="27" xfId="0" applyFont="1" applyFill="1" applyBorder="1" applyAlignment="1" applyProtection="1">
      <alignment horizontal="center" vertical="center" wrapText="1"/>
      <protection locked="0"/>
    </xf>
    <xf numFmtId="0" fontId="26" fillId="2" borderId="26" xfId="0" applyFont="1" applyFill="1" applyBorder="1" applyAlignment="1" applyProtection="1">
      <alignment horizontal="center" vertical="center" wrapText="1"/>
      <protection locked="0"/>
    </xf>
    <xf numFmtId="0" fontId="41" fillId="8" borderId="28" xfId="0" applyFont="1" applyFill="1" applyBorder="1" applyAlignment="1" applyProtection="1">
      <alignment horizontal="left" vertical="center" wrapText="1"/>
      <protection locked="0"/>
    </xf>
    <xf numFmtId="0" fontId="41" fillId="8" borderId="28" xfId="0" applyFont="1" applyFill="1" applyBorder="1" applyAlignment="1">
      <alignment vertical="center" wrapText="1"/>
    </xf>
    <xf numFmtId="0" fontId="26" fillId="2" borderId="58" xfId="2" applyFont="1" applyFill="1" applyBorder="1" applyAlignment="1" applyProtection="1">
      <alignment horizontal="center" vertical="center" wrapText="1"/>
      <protection locked="0"/>
    </xf>
    <xf numFmtId="0" fontId="26" fillId="2" borderId="58" xfId="0" applyFont="1" applyFill="1" applyBorder="1" applyAlignment="1">
      <alignment horizontal="center" vertical="center" wrapText="1"/>
    </xf>
    <xf numFmtId="0" fontId="41" fillId="8" borderId="58" xfId="0" applyFont="1" applyFill="1" applyBorder="1" applyAlignment="1">
      <alignment vertical="center" wrapText="1"/>
    </xf>
    <xf numFmtId="0" fontId="26" fillId="2" borderId="25" xfId="0" applyFont="1" applyFill="1" applyBorder="1" applyAlignment="1" applyProtection="1">
      <alignment horizontal="center" vertical="center"/>
      <protection locked="0"/>
    </xf>
    <xf numFmtId="0" fontId="26" fillId="2" borderId="27" xfId="0" applyFont="1" applyFill="1" applyBorder="1" applyAlignment="1" applyProtection="1">
      <alignment horizontal="center" vertical="center"/>
      <protection locked="0"/>
    </xf>
    <xf numFmtId="0" fontId="26" fillId="2" borderId="26" xfId="0" applyFont="1" applyFill="1" applyBorder="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21" fillId="0" borderId="0" xfId="0" applyFont="1" applyAlignment="1">
      <alignment horizontal="center" vertical="center"/>
    </xf>
    <xf numFmtId="0" fontId="26" fillId="2" borderId="28" xfId="0" applyFont="1" applyFill="1" applyBorder="1" applyAlignment="1">
      <alignment horizontal="center" vertical="center" wrapText="1"/>
    </xf>
    <xf numFmtId="0" fontId="41" fillId="8" borderId="28" xfId="0" applyFont="1" applyFill="1" applyBorder="1" applyAlignment="1">
      <alignment vertical="top" wrapText="1"/>
    </xf>
    <xf numFmtId="0" fontId="41" fillId="8" borderId="25" xfId="0" applyFont="1" applyFill="1" applyBorder="1" applyAlignment="1">
      <alignment vertical="center" wrapText="1"/>
    </xf>
    <xf numFmtId="0" fontId="41" fillId="8" borderId="27" xfId="0" applyFont="1" applyFill="1" applyBorder="1" applyAlignment="1">
      <alignment vertical="center" wrapText="1"/>
    </xf>
    <xf numFmtId="0" fontId="41" fillId="8" borderId="26" xfId="0" applyFont="1" applyFill="1" applyBorder="1" applyAlignment="1">
      <alignment vertical="center" wrapText="1"/>
    </xf>
    <xf numFmtId="0" fontId="26" fillId="2" borderId="75" xfId="2" applyFont="1" applyFill="1" applyBorder="1" applyAlignment="1" applyProtection="1">
      <alignment horizontal="center" vertical="center" wrapText="1"/>
      <protection locked="0"/>
    </xf>
    <xf numFmtId="0" fontId="26" fillId="2" borderId="75" xfId="0" applyFont="1" applyFill="1" applyBorder="1" applyAlignment="1">
      <alignment horizontal="center" vertical="center" wrapText="1"/>
    </xf>
    <xf numFmtId="0" fontId="41" fillId="8" borderId="75" xfId="0" applyFont="1" applyFill="1" applyBorder="1" applyAlignment="1">
      <alignment vertical="center" wrapText="1"/>
    </xf>
    <xf numFmtId="0" fontId="26" fillId="8" borderId="28" xfId="2" applyFont="1" applyFill="1" applyBorder="1" applyAlignment="1" applyProtection="1">
      <alignment vertical="top" wrapText="1"/>
      <protection locked="0"/>
    </xf>
    <xf numFmtId="0" fontId="41" fillId="8" borderId="30" xfId="0" applyFont="1" applyFill="1" applyBorder="1" applyAlignment="1" applyProtection="1">
      <alignment horizontal="left" vertical="top" wrapText="1"/>
      <protection locked="0"/>
    </xf>
    <xf numFmtId="0" fontId="41" fillId="8" borderId="32" xfId="0" applyFont="1" applyFill="1" applyBorder="1" applyAlignment="1" applyProtection="1">
      <alignment horizontal="left" vertical="top"/>
      <protection locked="0"/>
    </xf>
    <xf numFmtId="0" fontId="41" fillId="8" borderId="31" xfId="0" applyFont="1" applyFill="1" applyBorder="1" applyAlignment="1" applyProtection="1">
      <alignment horizontal="left" vertical="top"/>
      <protection locked="0"/>
    </xf>
    <xf numFmtId="0" fontId="41" fillId="8" borderId="19" xfId="0" applyFont="1" applyFill="1" applyBorder="1" applyAlignment="1" applyProtection="1">
      <alignment horizontal="left" vertical="top"/>
      <protection locked="0"/>
    </xf>
    <xf numFmtId="0" fontId="41" fillId="8" borderId="0" xfId="0" applyFont="1" applyFill="1" applyAlignment="1" applyProtection="1">
      <alignment horizontal="left" vertical="top"/>
      <protection locked="0"/>
    </xf>
    <xf numFmtId="0" fontId="41" fillId="8" borderId="29" xfId="0" applyFont="1" applyFill="1" applyBorder="1" applyAlignment="1" applyProtection="1">
      <alignment horizontal="left" vertical="top"/>
      <protection locked="0"/>
    </xf>
    <xf numFmtId="0" fontId="41" fillId="8" borderId="3" xfId="0" applyFont="1" applyFill="1" applyBorder="1" applyAlignment="1" applyProtection="1">
      <alignment horizontal="left" vertical="top"/>
      <protection locked="0"/>
    </xf>
    <xf numFmtId="0" fontId="41" fillId="8" borderId="1" xfId="0" applyFont="1" applyFill="1" applyBorder="1" applyAlignment="1" applyProtection="1">
      <alignment horizontal="left" vertical="top"/>
      <protection locked="0"/>
    </xf>
    <xf numFmtId="0" fontId="41" fillId="8" borderId="2" xfId="0" applyFont="1" applyFill="1" applyBorder="1" applyAlignment="1" applyProtection="1">
      <alignment horizontal="left" vertical="top"/>
      <protection locked="0"/>
    </xf>
    <xf numFmtId="0" fontId="26" fillId="0" borderId="28" xfId="0" applyFont="1" applyBorder="1" applyAlignment="1">
      <alignment horizontal="center" vertical="center" wrapText="1"/>
    </xf>
    <xf numFmtId="0" fontId="26" fillId="8" borderId="25" xfId="2" applyFont="1" applyFill="1" applyBorder="1" applyAlignment="1" applyProtection="1">
      <alignment horizontal="left" vertical="top" wrapText="1"/>
      <protection locked="0"/>
    </xf>
    <xf numFmtId="0" fontId="26" fillId="8" borderId="27" xfId="2" applyFont="1" applyFill="1" applyBorder="1" applyAlignment="1" applyProtection="1">
      <alignment horizontal="left" vertical="top" wrapText="1"/>
      <protection locked="0"/>
    </xf>
    <xf numFmtId="0" fontId="26" fillId="8" borderId="26" xfId="2" applyFont="1" applyFill="1" applyBorder="1" applyAlignment="1" applyProtection="1">
      <alignment horizontal="left" vertical="top" wrapText="1"/>
      <protection locked="0"/>
    </xf>
    <xf numFmtId="0" fontId="26" fillId="2" borderId="30" xfId="2" applyFont="1" applyFill="1" applyBorder="1" applyAlignment="1" applyProtection="1">
      <alignment horizontal="center" vertical="center" wrapText="1"/>
      <protection locked="0"/>
    </xf>
    <xf numFmtId="0" fontId="26" fillId="2" borderId="32" xfId="2" applyFont="1" applyFill="1" applyBorder="1" applyAlignment="1" applyProtection="1">
      <alignment horizontal="center" vertical="center" wrapText="1"/>
      <protection locked="0"/>
    </xf>
    <xf numFmtId="0" fontId="26" fillId="2" borderId="31" xfId="2" applyFont="1" applyFill="1" applyBorder="1" applyAlignment="1" applyProtection="1">
      <alignment horizontal="center" vertical="center" wrapText="1"/>
      <protection locked="0"/>
    </xf>
    <xf numFmtId="0" fontId="41" fillId="8" borderId="25" xfId="2" applyFont="1" applyFill="1" applyBorder="1" applyAlignment="1" applyProtection="1">
      <alignment horizontal="left" vertical="top" wrapText="1"/>
      <protection locked="0"/>
    </xf>
    <xf numFmtId="0" fontId="41" fillId="8" borderId="27" xfId="2" applyFont="1" applyFill="1" applyBorder="1" applyAlignment="1" applyProtection="1">
      <alignment horizontal="left" vertical="top" wrapText="1"/>
      <protection locked="0"/>
    </xf>
    <xf numFmtId="0" fontId="41" fillId="8" borderId="26" xfId="2" applyFont="1" applyFill="1" applyBorder="1" applyAlignment="1" applyProtection="1">
      <alignment horizontal="left" vertical="top" wrapText="1"/>
      <protection locked="0"/>
    </xf>
    <xf numFmtId="0" fontId="41" fillId="8" borderId="25" xfId="2" applyFont="1" applyFill="1" applyBorder="1" applyAlignment="1" applyProtection="1">
      <alignment vertical="center" wrapText="1"/>
      <protection locked="0"/>
    </xf>
    <xf numFmtId="0" fontId="41" fillId="8" borderId="27" xfId="2" applyFont="1" applyFill="1" applyBorder="1" applyAlignment="1" applyProtection="1">
      <alignment vertical="center" wrapText="1"/>
      <protection locked="0"/>
    </xf>
    <xf numFmtId="0" fontId="41" fillId="8" borderId="26" xfId="2" applyFont="1" applyFill="1" applyBorder="1" applyAlignment="1" applyProtection="1">
      <alignment vertical="center" wrapText="1"/>
      <protection locked="0"/>
    </xf>
    <xf numFmtId="0" fontId="26" fillId="2" borderId="19" xfId="2" applyFont="1" applyFill="1" applyBorder="1" applyAlignment="1" applyProtection="1">
      <alignment horizontal="center" vertical="center" wrapText="1"/>
      <protection locked="0"/>
    </xf>
    <xf numFmtId="0" fontId="26" fillId="2" borderId="0" xfId="2" applyFont="1" applyFill="1" applyAlignment="1" applyProtection="1">
      <alignment horizontal="center" vertical="center" wrapText="1"/>
      <protection locked="0"/>
    </xf>
    <xf numFmtId="0" fontId="26" fillId="2" borderId="29" xfId="2" applyFont="1" applyFill="1" applyBorder="1" applyAlignment="1" applyProtection="1">
      <alignment horizontal="center" vertical="center" wrapText="1"/>
      <protection locked="0"/>
    </xf>
    <xf numFmtId="0" fontId="17" fillId="2" borderId="25" xfId="0" applyFont="1" applyFill="1" applyBorder="1" applyAlignment="1" applyProtection="1">
      <alignment horizontal="center" vertical="center" wrapText="1"/>
      <protection locked="0"/>
    </xf>
    <xf numFmtId="0" fontId="17" fillId="2" borderId="27" xfId="0" applyFont="1" applyFill="1" applyBorder="1" applyAlignment="1" applyProtection="1">
      <alignment horizontal="center" vertical="center" wrapText="1"/>
      <protection locked="0"/>
    </xf>
    <xf numFmtId="0" fontId="17" fillId="0" borderId="27" xfId="0" applyFont="1" applyBorder="1" applyAlignment="1">
      <alignment horizontal="center" vertical="center" wrapText="1"/>
    </xf>
    <xf numFmtId="0" fontId="17" fillId="0" borderId="26" xfId="0" applyFont="1" applyBorder="1" applyAlignment="1">
      <alignment horizontal="center" vertical="center" wrapText="1"/>
    </xf>
    <xf numFmtId="0" fontId="17" fillId="2" borderId="28" xfId="2" applyFont="1" applyFill="1" applyBorder="1" applyAlignment="1" applyProtection="1">
      <alignment horizontal="center" vertical="center" wrapText="1"/>
      <protection locked="0"/>
    </xf>
    <xf numFmtId="0" fontId="17" fillId="2" borderId="28" xfId="0" applyFont="1" applyFill="1" applyBorder="1" applyAlignment="1" applyProtection="1">
      <alignment horizontal="center" vertical="center" wrapText="1"/>
      <protection locked="0"/>
    </xf>
    <xf numFmtId="0" fontId="17" fillId="0" borderId="28" xfId="0" applyFont="1" applyBorder="1" applyAlignment="1">
      <alignment vertical="center" wrapText="1"/>
    </xf>
    <xf numFmtId="0" fontId="41" fillId="8" borderId="28" xfId="0" applyFont="1" applyFill="1" applyBorder="1" applyAlignment="1" applyProtection="1">
      <alignment horizontal="left" vertical="top" wrapText="1"/>
      <protection locked="0"/>
    </xf>
    <xf numFmtId="0" fontId="41" fillId="8" borderId="28" xfId="0" applyFont="1" applyFill="1" applyBorder="1" applyAlignment="1">
      <alignment horizontal="left" vertical="top" wrapText="1"/>
    </xf>
    <xf numFmtId="0" fontId="41" fillId="8" borderId="28" xfId="2" applyFont="1" applyFill="1" applyBorder="1" applyAlignment="1" applyProtection="1">
      <alignment horizontal="left" vertical="top" wrapText="1"/>
      <protection locked="0"/>
    </xf>
    <xf numFmtId="0" fontId="0" fillId="0" borderId="58" xfId="0" applyBorder="1" applyAlignment="1">
      <alignment horizontal="center" vertical="center" wrapText="1"/>
    </xf>
    <xf numFmtId="0" fontId="0" fillId="0" borderId="84" xfId="0" applyBorder="1" applyAlignment="1">
      <alignment horizontal="center" vertical="center" wrapText="1"/>
    </xf>
    <xf numFmtId="0" fontId="0" fillId="8" borderId="25" xfId="0" applyFill="1" applyBorder="1" applyAlignment="1">
      <alignment horizontal="left" vertical="top" wrapText="1"/>
    </xf>
    <xf numFmtId="0" fontId="0" fillId="8" borderId="26" xfId="0" applyFill="1" applyBorder="1" applyAlignment="1">
      <alignment horizontal="left" vertical="top" wrapText="1"/>
    </xf>
    <xf numFmtId="0" fontId="39" fillId="8" borderId="25" xfId="0" applyFont="1" applyFill="1" applyBorder="1" applyAlignment="1">
      <alignment horizontal="left" vertical="top" wrapText="1"/>
    </xf>
    <xf numFmtId="0" fontId="39" fillId="8" borderId="26" xfId="0" applyFont="1" applyFill="1" applyBorder="1" applyAlignment="1">
      <alignment horizontal="left" vertical="top" wrapText="1"/>
    </xf>
    <xf numFmtId="0" fontId="17" fillId="8" borderId="25" xfId="2" applyFont="1" applyFill="1" applyBorder="1" applyAlignment="1" applyProtection="1">
      <alignment vertical="top" wrapText="1"/>
      <protection locked="0"/>
    </xf>
    <xf numFmtId="0" fontId="17" fillId="8" borderId="27" xfId="2" applyFont="1" applyFill="1" applyBorder="1" applyAlignment="1" applyProtection="1">
      <alignment vertical="top" wrapText="1"/>
      <protection locked="0"/>
    </xf>
    <xf numFmtId="0" fontId="17" fillId="8" borderId="26" xfId="2" applyFont="1" applyFill="1" applyBorder="1" applyAlignment="1" applyProtection="1">
      <alignment vertical="top" wrapText="1"/>
      <protection locked="0"/>
    </xf>
    <xf numFmtId="0" fontId="26" fillId="0" borderId="28" xfId="0" applyFont="1" applyBorder="1" applyAlignment="1" applyProtection="1">
      <alignment horizontal="center" vertical="center" wrapText="1"/>
      <protection locked="0"/>
    </xf>
    <xf numFmtId="0" fontId="17" fillId="0" borderId="76" xfId="2" applyFont="1" applyBorder="1" applyAlignment="1" applyProtection="1">
      <alignment horizontal="center" vertical="top"/>
      <protection locked="0"/>
    </xf>
    <xf numFmtId="0" fontId="17" fillId="0" borderId="77" xfId="2" applyFont="1" applyBorder="1" applyAlignment="1" applyProtection="1">
      <alignment horizontal="center" vertical="top"/>
      <protection locked="0"/>
    </xf>
    <xf numFmtId="0" fontId="17" fillId="0" borderId="78" xfId="2" applyFont="1" applyBorder="1" applyAlignment="1" applyProtection="1">
      <alignment horizontal="center" vertical="top"/>
      <protection locked="0"/>
    </xf>
    <xf numFmtId="38" fontId="41" fillId="8" borderId="25" xfId="0" applyNumberFormat="1" applyFont="1" applyFill="1" applyBorder="1" applyProtection="1">
      <alignment vertical="center"/>
      <protection locked="0"/>
    </xf>
    <xf numFmtId="38" fontId="41" fillId="8" borderId="27" xfId="0" applyNumberFormat="1" applyFont="1" applyFill="1" applyBorder="1" applyProtection="1">
      <alignment vertical="center"/>
      <protection locked="0"/>
    </xf>
    <xf numFmtId="38" fontId="41" fillId="8" borderId="26" xfId="0" applyNumberFormat="1" applyFont="1" applyFill="1" applyBorder="1" applyProtection="1">
      <alignment vertical="center"/>
      <protection locked="0"/>
    </xf>
    <xf numFmtId="38" fontId="51" fillId="0" borderId="25" xfId="0" applyNumberFormat="1" applyFont="1" applyBorder="1" applyAlignment="1"/>
    <xf numFmtId="38" fontId="51" fillId="0" borderId="27" xfId="0" applyNumberFormat="1" applyFont="1" applyBorder="1" applyAlignment="1"/>
    <xf numFmtId="38" fontId="51" fillId="0" borderId="26" xfId="0" applyNumberFormat="1" applyFont="1" applyBorder="1" applyAlignment="1"/>
    <xf numFmtId="0" fontId="26" fillId="0" borderId="28" xfId="0" applyFont="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0" fontId="26" fillId="0" borderId="27" xfId="0" applyFont="1" applyBorder="1" applyAlignment="1" applyProtection="1">
      <alignment horizontal="center" vertical="center"/>
      <protection locked="0"/>
    </xf>
    <xf numFmtId="0" fontId="26" fillId="0" borderId="2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6" fillId="8" borderId="28" xfId="2" applyFont="1" applyFill="1" applyBorder="1" applyAlignment="1" applyProtection="1">
      <alignment horizontal="left" vertical="top" wrapText="1"/>
      <protection locked="0"/>
    </xf>
    <xf numFmtId="0" fontId="26" fillId="8" borderId="30" xfId="2" applyFont="1" applyFill="1" applyBorder="1" applyAlignment="1" applyProtection="1">
      <alignment horizontal="left" vertical="center" wrapText="1"/>
      <protection locked="0"/>
    </xf>
    <xf numFmtId="0" fontId="26" fillId="8" borderId="32" xfId="2" applyFont="1" applyFill="1" applyBorder="1" applyAlignment="1" applyProtection="1">
      <alignment horizontal="left" vertical="center" wrapText="1"/>
      <protection locked="0"/>
    </xf>
    <xf numFmtId="0" fontId="26" fillId="8" borderId="32" xfId="0" applyFont="1" applyFill="1" applyBorder="1" applyAlignment="1">
      <alignment horizontal="left" vertical="center" wrapText="1"/>
    </xf>
    <xf numFmtId="0" fontId="26" fillId="8" borderId="31" xfId="0" applyFont="1" applyFill="1" applyBorder="1" applyAlignment="1">
      <alignment horizontal="left" vertical="center" wrapText="1"/>
    </xf>
    <xf numFmtId="0" fontId="26" fillId="8" borderId="19" xfId="2" applyFont="1" applyFill="1" applyBorder="1" applyAlignment="1" applyProtection="1">
      <alignment horizontal="left" vertical="center" wrapText="1"/>
      <protection locked="0"/>
    </xf>
    <xf numFmtId="0" fontId="26" fillId="8" borderId="0" xfId="2" applyFont="1" applyFill="1" applyBorder="1" applyAlignment="1" applyProtection="1">
      <alignment horizontal="left" vertical="center" wrapText="1"/>
      <protection locked="0"/>
    </xf>
    <xf numFmtId="0" fontId="26" fillId="8" borderId="0" xfId="0" applyFont="1" applyFill="1" applyBorder="1" applyAlignment="1">
      <alignment horizontal="left" vertical="center" wrapText="1"/>
    </xf>
    <xf numFmtId="0" fontId="26" fillId="8" borderId="29" xfId="0" applyFont="1" applyFill="1" applyBorder="1" applyAlignment="1">
      <alignment horizontal="left" vertical="center" wrapText="1"/>
    </xf>
    <xf numFmtId="0" fontId="26" fillId="8" borderId="3" xfId="0" applyFont="1" applyFill="1" applyBorder="1" applyAlignment="1">
      <alignment horizontal="left" vertical="center" wrapText="1"/>
    </xf>
    <xf numFmtId="0" fontId="26" fillId="8" borderId="1" xfId="0" applyFont="1" applyFill="1" applyBorder="1" applyAlignment="1">
      <alignment horizontal="left" vertical="center" wrapText="1"/>
    </xf>
    <xf numFmtId="0" fontId="26" fillId="8" borderId="2" xfId="0" applyFont="1" applyFill="1" applyBorder="1" applyAlignment="1">
      <alignment horizontal="left" vertical="center" wrapText="1"/>
    </xf>
    <xf numFmtId="0" fontId="25" fillId="0" borderId="0" xfId="0" applyFont="1" applyFill="1" applyAlignment="1" applyProtection="1">
      <alignment horizontal="center" vertical="center"/>
    </xf>
    <xf numFmtId="3" fontId="18" fillId="2" borderId="46" xfId="16" applyNumberFormat="1" applyFont="1" applyFill="1" applyBorder="1" applyAlignment="1">
      <alignment horizontal="center" vertical="center"/>
    </xf>
    <xf numFmtId="3" fontId="18" fillId="2" borderId="26" xfId="16" applyNumberFormat="1" applyFont="1" applyFill="1" applyBorder="1" applyAlignment="1">
      <alignment horizontal="center" vertical="center"/>
    </xf>
    <xf numFmtId="38" fontId="26" fillId="0" borderId="76" xfId="17" applyFont="1" applyBorder="1" applyAlignment="1" applyProtection="1">
      <alignment horizontal="right" vertical="center"/>
      <protection locked="0"/>
    </xf>
    <xf numFmtId="38" fontId="26" fillId="0" borderId="78" xfId="17" applyFont="1" applyBorder="1" applyAlignment="1" applyProtection="1">
      <alignment horizontal="right" vertical="center"/>
      <protection locked="0"/>
    </xf>
    <xf numFmtId="3" fontId="24" fillId="0" borderId="53" xfId="16" applyNumberFormat="1" applyFont="1" applyBorder="1" applyAlignment="1">
      <alignment horizontal="center" vertical="center"/>
    </xf>
    <xf numFmtId="3" fontId="24" fillId="0" borderId="97" xfId="16" applyNumberFormat="1" applyFont="1" applyBorder="1" applyAlignment="1">
      <alignment horizontal="center" vertical="center"/>
    </xf>
    <xf numFmtId="0" fontId="20" fillId="3" borderId="81" xfId="16" applyFont="1" applyFill="1" applyBorder="1" applyAlignment="1" applyProtection="1">
      <alignment horizontal="center" vertical="center"/>
      <protection locked="0"/>
    </xf>
    <xf numFmtId="0" fontId="20" fillId="3" borderId="97" xfId="16" applyFont="1" applyFill="1" applyBorder="1" applyAlignment="1" applyProtection="1">
      <alignment horizontal="center" vertical="center"/>
      <protection locked="0"/>
    </xf>
    <xf numFmtId="38" fontId="41" fillId="0" borderId="25" xfId="17" applyFont="1" applyBorder="1" applyAlignment="1" applyProtection="1">
      <alignment horizontal="right" vertical="center"/>
      <protection locked="0"/>
    </xf>
    <xf numFmtId="38" fontId="41" fillId="0" borderId="26" xfId="17" applyFont="1" applyBorder="1" applyAlignment="1" applyProtection="1">
      <alignment horizontal="right" vertical="center"/>
      <protection locked="0"/>
    </xf>
    <xf numFmtId="0" fontId="20" fillId="3" borderId="55" xfId="16" applyFont="1" applyFill="1" applyBorder="1" applyAlignment="1" applyProtection="1">
      <alignment horizontal="center" vertical="center"/>
      <protection locked="0"/>
    </xf>
    <xf numFmtId="38" fontId="26" fillId="0" borderId="25" xfId="17" applyFont="1" applyBorder="1" applyAlignment="1" applyProtection="1">
      <alignment horizontal="right" vertical="center"/>
      <protection locked="0"/>
    </xf>
    <xf numFmtId="38" fontId="26" fillId="0" borderId="26" xfId="17" applyFont="1" applyBorder="1" applyAlignment="1" applyProtection="1">
      <alignment horizontal="right" vertical="center"/>
      <protection locked="0"/>
    </xf>
    <xf numFmtId="38" fontId="26" fillId="0" borderId="51" xfId="17" applyFont="1" applyFill="1" applyBorder="1" applyAlignment="1" applyProtection="1">
      <alignment horizontal="right" vertical="center"/>
      <protection locked="0"/>
    </xf>
    <xf numFmtId="38" fontId="26" fillId="0" borderId="50" xfId="17" applyFont="1" applyFill="1" applyBorder="1" applyAlignment="1" applyProtection="1">
      <alignment horizontal="right" vertical="center"/>
      <protection locked="0"/>
    </xf>
    <xf numFmtId="38" fontId="26" fillId="0" borderId="51" xfId="17" applyFont="1" applyFill="1" applyBorder="1" applyAlignment="1" applyProtection="1">
      <alignment horizontal="center" vertical="center"/>
      <protection locked="0"/>
    </xf>
    <xf numFmtId="38" fontId="26" fillId="0" borderId="52" xfId="17" applyFont="1" applyFill="1" applyBorder="1" applyAlignment="1" applyProtection="1">
      <alignment horizontal="center" vertical="center"/>
      <protection locked="0"/>
    </xf>
    <xf numFmtId="38" fontId="26" fillId="0" borderId="25" xfId="17" applyFont="1" applyBorder="1" applyAlignment="1" applyProtection="1">
      <alignment horizontal="center" vertical="center"/>
      <protection locked="0"/>
    </xf>
    <xf numFmtId="38" fontId="26" fillId="0" borderId="47" xfId="17" applyFont="1" applyBorder="1" applyAlignment="1" applyProtection="1">
      <alignment horizontal="center" vertical="center"/>
      <protection locked="0"/>
    </xf>
    <xf numFmtId="3" fontId="18" fillId="2" borderId="49" xfId="16" applyNumberFormat="1" applyFont="1" applyFill="1" applyBorder="1" applyAlignment="1">
      <alignment horizontal="center" vertical="center"/>
    </xf>
    <xf numFmtId="3" fontId="18" fillId="2" borderId="50" xfId="16" applyNumberFormat="1" applyFont="1" applyFill="1" applyBorder="1" applyAlignment="1">
      <alignment horizontal="center" vertical="center"/>
    </xf>
    <xf numFmtId="0" fontId="26" fillId="0" borderId="12" xfId="16" applyFont="1" applyBorder="1" applyAlignment="1">
      <alignment horizontal="center" vertical="center"/>
    </xf>
    <xf numFmtId="9" fontId="26" fillId="0" borderId="25" xfId="18" applyFont="1" applyBorder="1" applyAlignment="1" applyProtection="1">
      <alignment horizontal="center" vertical="center"/>
    </xf>
    <xf numFmtId="9" fontId="26" fillId="0" borderId="26" xfId="18" applyFont="1" applyBorder="1" applyAlignment="1" applyProtection="1">
      <alignment horizontal="center" vertical="center"/>
    </xf>
    <xf numFmtId="9" fontId="26" fillId="0" borderId="25" xfId="18" applyFont="1" applyBorder="1" applyAlignment="1" applyProtection="1">
      <alignment horizontal="center" vertical="center" shrinkToFit="1"/>
    </xf>
    <xf numFmtId="9" fontId="26" fillId="0" borderId="26" xfId="18" applyFont="1" applyBorder="1" applyAlignment="1" applyProtection="1">
      <alignment horizontal="center" vertical="center" shrinkToFit="1"/>
    </xf>
    <xf numFmtId="38" fontId="41" fillId="0" borderId="25" xfId="17" applyFont="1" applyBorder="1" applyAlignment="1" applyProtection="1">
      <alignment horizontal="center" vertical="center"/>
      <protection locked="0"/>
    </xf>
    <xf numFmtId="38" fontId="41" fillId="0" borderId="47" xfId="17" applyFont="1" applyBorder="1" applyAlignment="1" applyProtection="1">
      <alignment horizontal="center" vertical="center"/>
      <protection locked="0"/>
    </xf>
    <xf numFmtId="0" fontId="24" fillId="4" borderId="41" xfId="16" applyFont="1" applyFill="1" applyBorder="1" applyAlignment="1">
      <alignment horizontal="left" vertical="center"/>
    </xf>
    <xf numFmtId="0" fontId="24" fillId="4" borderId="42" xfId="16" applyFont="1" applyFill="1" applyBorder="1" applyAlignment="1">
      <alignment horizontal="left" vertical="center"/>
    </xf>
    <xf numFmtId="0" fontId="24" fillId="4" borderId="43" xfId="16" applyFont="1" applyFill="1" applyBorder="1" applyAlignment="1">
      <alignment horizontal="left" vertical="center"/>
    </xf>
    <xf numFmtId="0" fontId="24" fillId="0" borderId="49" xfId="16" applyFont="1" applyBorder="1" applyAlignment="1">
      <alignment horizontal="center" vertical="center"/>
    </xf>
    <xf numFmtId="0" fontId="24" fillId="0" borderId="50" xfId="16" applyFont="1" applyBorder="1" applyAlignment="1">
      <alignment horizontal="center" vertical="center"/>
    </xf>
    <xf numFmtId="0" fontId="18" fillId="2" borderId="46" xfId="16" applyFont="1" applyFill="1" applyBorder="1" applyAlignment="1">
      <alignment horizontal="center" vertical="center"/>
    </xf>
    <xf numFmtId="0" fontId="18" fillId="2" borderId="26" xfId="16" applyFont="1" applyFill="1" applyBorder="1" applyAlignment="1">
      <alignment horizontal="center" vertical="center"/>
    </xf>
    <xf numFmtId="0" fontId="19" fillId="2" borderId="25" xfId="16" applyFont="1" applyFill="1" applyBorder="1" applyAlignment="1">
      <alignment horizontal="center" vertical="center" wrapText="1"/>
    </xf>
    <xf numFmtId="0" fontId="19" fillId="2" borderId="26" xfId="16" applyFont="1" applyFill="1" applyBorder="1" applyAlignment="1">
      <alignment horizontal="center" vertical="center" wrapText="1"/>
    </xf>
    <xf numFmtId="0" fontId="19" fillId="2" borderId="47" xfId="16" applyFont="1" applyFill="1" applyBorder="1" applyAlignment="1">
      <alignment horizontal="center" vertical="center" wrapText="1"/>
    </xf>
    <xf numFmtId="0" fontId="35" fillId="0" borderId="53" xfId="4" applyFont="1" applyBorder="1" applyAlignment="1" applyProtection="1">
      <alignment horizontal="center" vertical="center"/>
      <protection locked="0"/>
    </xf>
    <xf numFmtId="0" fontId="35" fillId="0" borderId="54" xfId="4" applyFont="1" applyBorder="1" applyAlignment="1" applyProtection="1">
      <alignment horizontal="center" vertical="center"/>
      <protection locked="0"/>
    </xf>
    <xf numFmtId="0" fontId="21" fillId="0" borderId="64" xfId="4" applyFont="1" applyBorder="1" applyAlignment="1" applyProtection="1">
      <alignment horizontal="center" vertical="center"/>
      <protection locked="0"/>
    </xf>
    <xf numFmtId="0" fontId="21" fillId="0" borderId="60" xfId="4" applyFont="1" applyBorder="1" applyAlignment="1" applyProtection="1">
      <alignment horizontal="center" vertical="center"/>
      <protection locked="0"/>
    </xf>
    <xf numFmtId="0" fontId="0" fillId="7" borderId="28" xfId="24" applyNumberFormat="1" applyFont="1" applyFill="1" applyBorder="1" applyAlignment="1">
      <alignment horizontal="center" vertical="center" wrapText="1"/>
    </xf>
    <xf numFmtId="0" fontId="59" fillId="7" borderId="28" xfId="24" applyNumberFormat="1" applyFont="1" applyFill="1" applyBorder="1" applyAlignment="1">
      <alignment horizontal="center" vertical="center"/>
    </xf>
    <xf numFmtId="0" fontId="0" fillId="7" borderId="28" xfId="24" applyNumberFormat="1" applyFont="1" applyFill="1" applyBorder="1" applyAlignment="1">
      <alignment horizontal="center" vertical="center"/>
    </xf>
    <xf numFmtId="0" fontId="59" fillId="7" borderId="28" xfId="24" applyNumberFormat="1" applyFont="1" applyFill="1" applyBorder="1" applyAlignment="1">
      <alignment horizontal="center" vertical="center" wrapText="1"/>
    </xf>
  </cellXfs>
  <cellStyles count="26">
    <cellStyle name="パーセント" xfId="14" builtinId="5"/>
    <cellStyle name="パーセント 2" xfId="5" xr:uid="{00000000-0005-0000-0000-000001000000}"/>
    <cellStyle name="パーセント 2 2" xfId="18" xr:uid="{00000000-0005-0000-0000-000002000000}"/>
    <cellStyle name="パーセント 3" xfId="13" xr:uid="{00000000-0005-0000-0000-000003000000}"/>
    <cellStyle name="ハイパーリンク" xfId="3" builtinId="8"/>
    <cellStyle name="桁区切り" xfId="1" builtinId="6"/>
    <cellStyle name="桁区切り 2" xfId="6" xr:uid="{00000000-0005-0000-0000-000006000000}"/>
    <cellStyle name="桁区切り 2 2" xfId="17" xr:uid="{00000000-0005-0000-0000-000007000000}"/>
    <cellStyle name="桁区切り 3" xfId="12" xr:uid="{00000000-0005-0000-0000-000008000000}"/>
    <cellStyle name="通貨 2" xfId="7" xr:uid="{00000000-0005-0000-0000-000009000000}"/>
    <cellStyle name="標準" xfId="0" builtinId="0"/>
    <cellStyle name="標準 2" xfId="2" xr:uid="{00000000-0005-0000-0000-00000B000000}"/>
    <cellStyle name="標準 2 2" xfId="9" xr:uid="{00000000-0005-0000-0000-00000C000000}"/>
    <cellStyle name="標準 2 2 2" xfId="20" xr:uid="{00000000-0005-0000-0000-00000D000000}"/>
    <cellStyle name="標準 2 3" xfId="22" xr:uid="{00000000-0005-0000-0000-00000E000000}"/>
    <cellStyle name="標準 3" xfId="4" xr:uid="{00000000-0005-0000-0000-00000F000000}"/>
    <cellStyle name="標準 3 2" xfId="10" xr:uid="{00000000-0005-0000-0000-000010000000}"/>
    <cellStyle name="標準 3 2 2" xfId="15" xr:uid="{00000000-0005-0000-0000-000011000000}"/>
    <cellStyle name="標準 3 2 3" xfId="25" xr:uid="{00000000-0005-0000-0000-000012000000}"/>
    <cellStyle name="標準 3 3" xfId="16" xr:uid="{00000000-0005-0000-0000-000013000000}"/>
    <cellStyle name="標準 4" xfId="11" xr:uid="{00000000-0005-0000-0000-000014000000}"/>
    <cellStyle name="標準 5" xfId="8" xr:uid="{00000000-0005-0000-0000-000015000000}"/>
    <cellStyle name="標準 6" xfId="19" xr:uid="{00000000-0005-0000-0000-000016000000}"/>
    <cellStyle name="標準 6 2" xfId="21" xr:uid="{00000000-0005-0000-0000-000017000000}"/>
    <cellStyle name="標準_産業分類" xfId="23" xr:uid="{00000000-0005-0000-0000-000018000000}"/>
    <cellStyle name="標準_新産業分類符号一覧(04.07再訂正)" xfId="24" xr:uid="{00000000-0005-0000-0000-000019000000}"/>
  </cellStyles>
  <dxfs count="8">
    <dxf>
      <fill>
        <patternFill>
          <bgColor theme="5" tint="0.79998168889431442"/>
        </patternFill>
      </fill>
    </dxf>
    <dxf>
      <font>
        <color rgb="FF9C0006"/>
      </font>
      <fill>
        <patternFill>
          <bgColor rgb="FFFFC7CE"/>
        </patternFill>
      </fill>
    </dxf>
    <dxf>
      <fill>
        <patternFill>
          <bgColor theme="5" tint="0.79998168889431442"/>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solid">
          <fgColor rgb="FF92D050"/>
          <bgColor theme="4" tint="0.79998168889431442"/>
        </patternFill>
      </fill>
    </dxf>
  </dxfs>
  <tableStyles count="0" defaultTableStyle="TableStyleMedium2" defaultPivotStyle="PivotStyleLight16"/>
  <colors>
    <mruColors>
      <color rgb="FFFFFF00"/>
      <color rgb="FF0000FF"/>
      <color rgb="FFFF99CC"/>
      <color rgb="FFCCFFFF"/>
      <color rgb="FF66FF66"/>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119945</xdr:colOff>
      <xdr:row>30</xdr:row>
      <xdr:rowOff>42333</xdr:rowOff>
    </xdr:from>
    <xdr:to>
      <xdr:col>16</xdr:col>
      <xdr:colOff>5293</xdr:colOff>
      <xdr:row>32</xdr:row>
      <xdr:rowOff>207256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64445" y="12424833"/>
          <a:ext cx="2641248" cy="116822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申請前確認書の承諾日、名称、代表者名は、申請書表紙を入力すると反映されますので、正しく反映されているかを確認してください。</a:t>
          </a:r>
        </a:p>
      </xdr:txBody>
    </xdr:sp>
    <xdr:clientData/>
  </xdr:twoCellAnchor>
  <xdr:twoCellAnchor>
    <xdr:from>
      <xdr:col>27</xdr:col>
      <xdr:colOff>141109</xdr:colOff>
      <xdr:row>0</xdr:row>
      <xdr:rowOff>95250</xdr:rowOff>
    </xdr:from>
    <xdr:to>
      <xdr:col>31</xdr:col>
      <xdr:colOff>732013</xdr:colOff>
      <xdr:row>2</xdr:row>
      <xdr:rowOff>296333</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337526" y="95250"/>
          <a:ext cx="2601737" cy="61383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申請前確認書は、全ての項目について「はい」となる必要があります。</a:t>
          </a:r>
        </a:p>
      </xdr:txBody>
    </xdr:sp>
    <xdr:clientData/>
  </xdr:twoCellAnchor>
  <xdr:twoCellAnchor>
    <xdr:from>
      <xdr:col>2</xdr:col>
      <xdr:colOff>119945</xdr:colOff>
      <xdr:row>30</xdr:row>
      <xdr:rowOff>42333</xdr:rowOff>
    </xdr:from>
    <xdr:to>
      <xdr:col>16</xdr:col>
      <xdr:colOff>5293</xdr:colOff>
      <xdr:row>32</xdr:row>
      <xdr:rowOff>207256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64445" y="12424833"/>
          <a:ext cx="2641248" cy="116822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申請前確認書の承諾日、名称、代表者名は、申請書表紙を入力すると反映されますので、正しく反映されているかを確認してください。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219075</xdr:colOff>
      <xdr:row>8</xdr:row>
      <xdr:rowOff>206376</xdr:rowOff>
    </xdr:from>
    <xdr:to>
      <xdr:col>20</xdr:col>
      <xdr:colOff>428625</xdr:colOff>
      <xdr:row>12</xdr:row>
      <xdr:rowOff>246063</xdr:rowOff>
    </xdr:to>
    <xdr:sp macro="" textlink="">
      <xdr:nvSpPr>
        <xdr:cNvPr id="2" name="テキスト ボックス 1">
          <a:extLst>
            <a:ext uri="{FF2B5EF4-FFF2-40B4-BE49-F238E27FC236}">
              <a16:creationId xmlns:a16="http://schemas.microsoft.com/office/drawing/2014/main" id="{AC5B2121-0596-477E-A6D3-E95466727834}"/>
            </a:ext>
          </a:extLst>
        </xdr:cNvPr>
        <xdr:cNvSpPr txBox="1"/>
      </xdr:nvSpPr>
      <xdr:spPr>
        <a:xfrm>
          <a:off x="6391275" y="1568451"/>
          <a:ext cx="3200400" cy="87788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本シートの「</a:t>
          </a:r>
          <a:r>
            <a:rPr kumimoji="1" lang="en-US" altLang="ja-JP" sz="1100" b="1">
              <a:solidFill>
                <a:srgbClr val="FF0000"/>
              </a:solidFill>
            </a:rPr>
            <a:t>(1)</a:t>
          </a:r>
          <a:r>
            <a:rPr kumimoji="1" lang="ja-JP" altLang="en-US" sz="1100" b="1">
              <a:solidFill>
                <a:srgbClr val="FF0000"/>
              </a:solidFill>
            </a:rPr>
            <a:t>経費区分別内訳」については、シート</a:t>
          </a:r>
          <a:r>
            <a:rPr kumimoji="1" lang="en-US" altLang="ja-JP" sz="1100" b="1">
              <a:solidFill>
                <a:srgbClr val="FF0000"/>
              </a:solidFill>
            </a:rPr>
            <a:t>9</a:t>
          </a:r>
          <a:r>
            <a:rPr kumimoji="1" lang="ja-JP" altLang="en-US" sz="1100" b="1">
              <a:solidFill>
                <a:srgbClr val="FF0000"/>
              </a:solidFill>
            </a:rPr>
            <a:t>～</a:t>
          </a:r>
          <a:r>
            <a:rPr kumimoji="1" lang="en-US" altLang="ja-JP" sz="1100" b="1">
              <a:solidFill>
                <a:srgbClr val="FF0000"/>
              </a:solidFill>
            </a:rPr>
            <a:t>13</a:t>
          </a:r>
          <a:r>
            <a:rPr kumimoji="1" lang="ja-JP" altLang="en-US" sz="1100" b="1">
              <a:solidFill>
                <a:srgbClr val="FF0000"/>
              </a:solidFill>
            </a:rPr>
            <a:t>にて経費区分別購入品明細を入力すると自動で反映されますので入力不要です。</a:t>
          </a:r>
          <a:endParaRPr kumimoji="1" lang="en-US" altLang="ja-JP" sz="1100" b="1">
            <a:solidFill>
              <a:srgbClr val="FF0000"/>
            </a:solidFill>
          </a:endParaRPr>
        </a:p>
      </xdr:txBody>
    </xdr:sp>
    <xdr:clientData/>
  </xdr:twoCellAnchor>
  <xdr:twoCellAnchor>
    <xdr:from>
      <xdr:col>5</xdr:col>
      <xdr:colOff>26988</xdr:colOff>
      <xdr:row>1</xdr:row>
      <xdr:rowOff>76200</xdr:rowOff>
    </xdr:from>
    <xdr:to>
      <xdr:col>9</xdr:col>
      <xdr:colOff>342901</xdr:colOff>
      <xdr:row>6</xdr:row>
      <xdr:rowOff>114301</xdr:rowOff>
    </xdr:to>
    <xdr:sp macro="" textlink="">
      <xdr:nvSpPr>
        <xdr:cNvPr id="7" name="テキスト ボックス 6">
          <a:extLst>
            <a:ext uri="{FF2B5EF4-FFF2-40B4-BE49-F238E27FC236}">
              <a16:creationId xmlns:a16="http://schemas.microsoft.com/office/drawing/2014/main" id="{FBFEFDB4-135C-4C4E-BDD7-7BC451B90F02}"/>
            </a:ext>
          </a:extLst>
        </xdr:cNvPr>
        <xdr:cNvSpPr txBox="1"/>
      </xdr:nvSpPr>
      <xdr:spPr>
        <a:xfrm>
          <a:off x="3233738" y="247650"/>
          <a:ext cx="3509963" cy="863601"/>
        </a:xfrm>
        <a:prstGeom prst="rect">
          <a:avLst/>
        </a:prstGeom>
        <a:solidFill>
          <a:schemeClr val="accent4">
            <a:lumMod val="20000"/>
            <a:lumOff val="80000"/>
          </a:schemeClr>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助成金交付申請額は、採択された場合の助成金交付予定額となります（申請審査や、助成金交付前の検査で減額される場合もあります）。</a:t>
          </a:r>
          <a:endParaRPr kumimoji="1" lang="en-US" altLang="ja-JP" sz="1100" b="1">
            <a:solidFill>
              <a:srgbClr val="FF0000"/>
            </a:solidFill>
          </a:endParaRPr>
        </a:p>
      </xdr:txBody>
    </xdr:sp>
    <xdr:clientData/>
  </xdr:twoCellAnchor>
  <xdr:twoCellAnchor>
    <xdr:from>
      <xdr:col>7</xdr:col>
      <xdr:colOff>189707</xdr:colOff>
      <xdr:row>6</xdr:row>
      <xdr:rowOff>114301</xdr:rowOff>
    </xdr:from>
    <xdr:to>
      <xdr:col>7</xdr:col>
      <xdr:colOff>733425</xdr:colOff>
      <xdr:row>12</xdr:row>
      <xdr:rowOff>123825</xdr:rowOff>
    </xdr:to>
    <xdr:cxnSp macro="">
      <xdr:nvCxnSpPr>
        <xdr:cNvPr id="9" name="直線矢印コネクタ 8">
          <a:extLst>
            <a:ext uri="{FF2B5EF4-FFF2-40B4-BE49-F238E27FC236}">
              <a16:creationId xmlns:a16="http://schemas.microsoft.com/office/drawing/2014/main" id="{A92E4562-950C-4CB3-81F7-0A360484CC19}"/>
            </a:ext>
          </a:extLst>
        </xdr:cNvPr>
        <xdr:cNvCxnSpPr>
          <a:stCxn id="7" idx="2"/>
        </xdr:cNvCxnSpPr>
      </xdr:nvCxnSpPr>
      <xdr:spPr>
        <a:xfrm>
          <a:off x="4990307" y="1111251"/>
          <a:ext cx="543718" cy="122872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22</xdr:row>
      <xdr:rowOff>19050</xdr:rowOff>
    </xdr:from>
    <xdr:to>
      <xdr:col>5</xdr:col>
      <xdr:colOff>923130</xdr:colOff>
      <xdr:row>24</xdr:row>
      <xdr:rowOff>21431</xdr:rowOff>
    </xdr:to>
    <xdr:sp macro="" textlink="">
      <xdr:nvSpPr>
        <xdr:cNvPr id="10" name="テキスト ボックス 9">
          <a:extLst>
            <a:ext uri="{FF2B5EF4-FFF2-40B4-BE49-F238E27FC236}">
              <a16:creationId xmlns:a16="http://schemas.microsoft.com/office/drawing/2014/main" id="{EAE523A2-431F-44BD-A6D3-FF11EE9B6602}"/>
            </a:ext>
          </a:extLst>
        </xdr:cNvPr>
        <xdr:cNvSpPr txBox="1"/>
      </xdr:nvSpPr>
      <xdr:spPr>
        <a:xfrm>
          <a:off x="330200" y="5842000"/>
          <a:ext cx="3799680" cy="878681"/>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a:t>
          </a:r>
          <a:r>
            <a:rPr kumimoji="1" lang="en-US" altLang="ja-JP" sz="1100" b="1">
              <a:solidFill>
                <a:srgbClr val="FF0000"/>
              </a:solidFill>
            </a:rPr>
            <a:t>(2)</a:t>
          </a:r>
          <a:r>
            <a:rPr kumimoji="1" lang="ja-JP" altLang="en-US" sz="1100" b="1">
              <a:solidFill>
                <a:srgbClr val="FF0000"/>
              </a:solidFill>
            </a:rPr>
            <a:t>資金調達内訳」は、水色のセルへ</a:t>
          </a:r>
          <a:r>
            <a:rPr kumimoji="1" lang="ja-JP" altLang="en-US" sz="1100" b="1" u="sng">
              <a:solidFill>
                <a:srgbClr val="FF0000"/>
              </a:solidFill>
            </a:rPr>
            <a:t>入力</a:t>
          </a:r>
          <a:r>
            <a:rPr kumimoji="1" lang="ja-JP" altLang="en-US" sz="1100" b="1">
              <a:solidFill>
                <a:srgbClr val="FF0000"/>
              </a:solidFill>
            </a:rPr>
            <a:t>をお願いします。「</a:t>
          </a:r>
          <a:r>
            <a:rPr kumimoji="1" lang="en-US" altLang="ja-JP" sz="1100" b="1">
              <a:solidFill>
                <a:srgbClr val="FF0000"/>
              </a:solidFill>
            </a:rPr>
            <a:t>(1)</a:t>
          </a:r>
          <a:r>
            <a:rPr kumimoji="1" lang="ja-JP" altLang="en-US" sz="1100" b="1">
              <a:solidFill>
                <a:srgbClr val="FF0000"/>
              </a:solidFill>
            </a:rPr>
            <a:t>経費区分別内訳」の総事業費合計と一致する金額を記載してください。</a:t>
          </a:r>
          <a:endParaRPr kumimoji="1" lang="en-US" altLang="ja-JP" sz="1100" b="1">
            <a:solidFill>
              <a:srgbClr val="FF0000"/>
            </a:solidFill>
          </a:endParaRPr>
        </a:p>
      </xdr:txBody>
    </xdr:sp>
    <xdr:clientData/>
  </xdr:twoCellAnchor>
  <xdr:twoCellAnchor>
    <xdr:from>
      <xdr:col>10</xdr:col>
      <xdr:colOff>206375</xdr:colOff>
      <xdr:row>18</xdr:row>
      <xdr:rowOff>339725</xdr:rowOff>
    </xdr:from>
    <xdr:to>
      <xdr:col>21</xdr:col>
      <xdr:colOff>67468</xdr:colOff>
      <xdr:row>23</xdr:row>
      <xdr:rowOff>9524</xdr:rowOff>
    </xdr:to>
    <xdr:sp macro="" textlink="">
      <xdr:nvSpPr>
        <xdr:cNvPr id="11" name="テキスト ボックス 10">
          <a:extLst>
            <a:ext uri="{FF2B5EF4-FFF2-40B4-BE49-F238E27FC236}">
              <a16:creationId xmlns:a16="http://schemas.microsoft.com/office/drawing/2014/main" id="{A4A36B7A-639D-4CC5-8B4E-C01194C2EFB8}"/>
            </a:ext>
          </a:extLst>
        </xdr:cNvPr>
        <xdr:cNvSpPr txBox="1"/>
      </xdr:nvSpPr>
      <xdr:spPr>
        <a:xfrm>
          <a:off x="7016750" y="5016500"/>
          <a:ext cx="3375818" cy="1346199"/>
        </a:xfrm>
        <a:prstGeom prst="rect">
          <a:avLst/>
        </a:prstGeom>
        <a:solidFill>
          <a:schemeClr val="accent4">
            <a:lumMod val="20000"/>
            <a:lumOff val="80000"/>
          </a:schemeClr>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n-lt"/>
              <a:ea typeface="+mn-ea"/>
              <a:cs typeface="+mn-cs"/>
            </a:rPr>
            <a:t>助成金交付申請額の合計（</a:t>
          </a:r>
          <a:r>
            <a:rPr kumimoji="1" lang="en-US" altLang="ja-JP" sz="1100" b="1">
              <a:solidFill>
                <a:srgbClr val="FF0000"/>
              </a:solidFill>
              <a:effectLst/>
              <a:latin typeface="+mn-lt"/>
              <a:ea typeface="+mn-ea"/>
              <a:cs typeface="+mn-cs"/>
            </a:rPr>
            <a:t>H20</a:t>
          </a:r>
          <a:r>
            <a:rPr kumimoji="1" lang="ja-JP" altLang="ja-JP" sz="1100" b="1">
              <a:solidFill>
                <a:srgbClr val="FF0000"/>
              </a:solidFill>
              <a:effectLst/>
              <a:latin typeface="+mn-lt"/>
              <a:ea typeface="+mn-ea"/>
              <a:cs typeface="+mn-cs"/>
            </a:rPr>
            <a:t>欄）が</a:t>
          </a:r>
          <a:r>
            <a:rPr kumimoji="1" lang="en-US" altLang="ja-JP" sz="1100" b="1">
              <a:solidFill>
                <a:srgbClr val="FF0000"/>
              </a:solidFill>
              <a:effectLst/>
              <a:latin typeface="+mn-lt"/>
              <a:ea typeface="+mn-ea"/>
              <a:cs typeface="+mn-cs"/>
            </a:rPr>
            <a:t>3,000</a:t>
          </a:r>
          <a:r>
            <a:rPr kumimoji="1" lang="ja-JP" altLang="ja-JP" sz="1100" b="1">
              <a:solidFill>
                <a:srgbClr val="FF0000"/>
              </a:solidFill>
              <a:effectLst/>
              <a:latin typeface="+mn-lt"/>
              <a:ea typeface="+mn-ea"/>
              <a:cs typeface="+mn-cs"/>
            </a:rPr>
            <a:t>万円を超える場合は、①機器・ロボット費～⑤データ分析費の交付申請額の配分額は、合計が</a:t>
          </a:r>
          <a:r>
            <a:rPr kumimoji="1" lang="en-US" altLang="ja-JP" sz="1100" b="1">
              <a:solidFill>
                <a:srgbClr val="FF0000"/>
              </a:solidFill>
              <a:effectLst/>
              <a:latin typeface="+mn-lt"/>
              <a:ea typeface="+mn-ea"/>
              <a:cs typeface="+mn-cs"/>
            </a:rPr>
            <a:t>3,000</a:t>
          </a:r>
          <a:r>
            <a:rPr kumimoji="1" lang="ja-JP" altLang="ja-JP" sz="1100" b="1">
              <a:solidFill>
                <a:srgbClr val="FF0000"/>
              </a:solidFill>
              <a:effectLst/>
              <a:latin typeface="+mn-lt"/>
              <a:ea typeface="+mn-ea"/>
              <a:cs typeface="+mn-cs"/>
            </a:rPr>
            <a:t>万円になるように按分された金額が自動で入力・表示されます。</a:t>
          </a:r>
          <a:endParaRPr lang="ja-JP" altLang="ja-JP">
            <a:solidFill>
              <a:srgbClr val="FF0000"/>
            </a:solidFill>
            <a:effectLst/>
          </a:endParaRPr>
        </a:p>
      </xdr:txBody>
    </xdr:sp>
    <xdr:clientData/>
  </xdr:twoCellAnchor>
  <xdr:twoCellAnchor>
    <xdr:from>
      <xdr:col>7</xdr:col>
      <xdr:colOff>904875</xdr:colOff>
      <xdr:row>19</xdr:row>
      <xdr:rowOff>361950</xdr:rowOff>
    </xdr:from>
    <xdr:to>
      <xdr:col>10</xdr:col>
      <xdr:colOff>206375</xdr:colOff>
      <xdr:row>21</xdr:row>
      <xdr:rowOff>33337</xdr:rowOff>
    </xdr:to>
    <xdr:cxnSp macro="">
      <xdr:nvCxnSpPr>
        <xdr:cNvPr id="13" name="直線矢印コネクタ 12">
          <a:extLst>
            <a:ext uri="{FF2B5EF4-FFF2-40B4-BE49-F238E27FC236}">
              <a16:creationId xmlns:a16="http://schemas.microsoft.com/office/drawing/2014/main" id="{F025B726-C09F-465C-AAF4-B1DBF8662B82}"/>
            </a:ext>
          </a:extLst>
        </xdr:cNvPr>
        <xdr:cNvCxnSpPr>
          <a:stCxn id="11" idx="1"/>
        </xdr:cNvCxnSpPr>
      </xdr:nvCxnSpPr>
      <xdr:spPr>
        <a:xfrm flipH="1" flipV="1">
          <a:off x="5705475" y="5429250"/>
          <a:ext cx="1311275" cy="26193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647700</xdr:colOff>
      <xdr:row>20</xdr:row>
      <xdr:rowOff>28575</xdr:rowOff>
    </xdr:from>
    <xdr:to>
      <xdr:col>3</xdr:col>
      <xdr:colOff>810419</xdr:colOff>
      <xdr:row>21</xdr:row>
      <xdr:rowOff>200025</xdr:rowOff>
    </xdr:to>
    <xdr:cxnSp macro="">
      <xdr:nvCxnSpPr>
        <xdr:cNvPr id="14" name="直線矢印コネクタ 13">
          <a:extLst>
            <a:ext uri="{FF2B5EF4-FFF2-40B4-BE49-F238E27FC236}">
              <a16:creationId xmlns:a16="http://schemas.microsoft.com/office/drawing/2014/main" id="{E64ABBD7-D94C-4F0E-A59A-1B1ED4F235FF}"/>
            </a:ext>
          </a:extLst>
        </xdr:cNvPr>
        <xdr:cNvCxnSpPr/>
      </xdr:nvCxnSpPr>
      <xdr:spPr>
        <a:xfrm flipV="1">
          <a:off x="2254250" y="5445125"/>
          <a:ext cx="162719" cy="3683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590550</xdr:colOff>
      <xdr:row>24</xdr:row>
      <xdr:rowOff>28575</xdr:rowOff>
    </xdr:from>
    <xdr:to>
      <xdr:col>3</xdr:col>
      <xdr:colOff>790575</xdr:colOff>
      <xdr:row>27</xdr:row>
      <xdr:rowOff>0</xdr:rowOff>
    </xdr:to>
    <xdr:cxnSp macro="">
      <xdr:nvCxnSpPr>
        <xdr:cNvPr id="15" name="直線矢印コネクタ 14">
          <a:extLst>
            <a:ext uri="{FF2B5EF4-FFF2-40B4-BE49-F238E27FC236}">
              <a16:creationId xmlns:a16="http://schemas.microsoft.com/office/drawing/2014/main" id="{2C74EAA2-EA3C-4C8C-8F69-121A98CCD411}"/>
            </a:ext>
          </a:extLst>
        </xdr:cNvPr>
        <xdr:cNvCxnSpPr/>
      </xdr:nvCxnSpPr>
      <xdr:spPr>
        <a:xfrm>
          <a:off x="2197100" y="6727825"/>
          <a:ext cx="200025" cy="11334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1323975</xdr:colOff>
      <xdr:row>25</xdr:row>
      <xdr:rowOff>9525</xdr:rowOff>
    </xdr:from>
    <xdr:to>
      <xdr:col>7</xdr:col>
      <xdr:colOff>206375</xdr:colOff>
      <xdr:row>26</xdr:row>
      <xdr:rowOff>103188</xdr:rowOff>
    </xdr:to>
    <xdr:sp macro="" textlink="">
      <xdr:nvSpPr>
        <xdr:cNvPr id="26" name="右矢印 15">
          <a:extLst>
            <a:ext uri="{FF2B5EF4-FFF2-40B4-BE49-F238E27FC236}">
              <a16:creationId xmlns:a16="http://schemas.microsoft.com/office/drawing/2014/main" id="{E0453C41-A18F-4F9A-B2DA-961EFD797465}"/>
            </a:ext>
          </a:extLst>
        </xdr:cNvPr>
        <xdr:cNvSpPr/>
      </xdr:nvSpPr>
      <xdr:spPr>
        <a:xfrm rot="5400000" flipH="1">
          <a:off x="4528344" y="7149306"/>
          <a:ext cx="484188" cy="473075"/>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xdr:col>
      <xdr:colOff>571500</xdr:colOff>
      <xdr:row>26</xdr:row>
      <xdr:rowOff>95250</xdr:rowOff>
    </xdr:from>
    <xdr:to>
      <xdr:col>11</xdr:col>
      <xdr:colOff>322262</xdr:colOff>
      <xdr:row>30</xdr:row>
      <xdr:rowOff>38100</xdr:rowOff>
    </xdr:to>
    <xdr:sp macro="" textlink="">
      <xdr:nvSpPr>
        <xdr:cNvPr id="27" name="テキスト ボックス 26">
          <a:extLst>
            <a:ext uri="{FF2B5EF4-FFF2-40B4-BE49-F238E27FC236}">
              <a16:creationId xmlns:a16="http://schemas.microsoft.com/office/drawing/2014/main" id="{3818E9FE-F50C-4494-B7AE-CAF7CCFF06FC}"/>
            </a:ext>
          </a:extLst>
        </xdr:cNvPr>
        <xdr:cNvSpPr txBox="1"/>
      </xdr:nvSpPr>
      <xdr:spPr>
        <a:xfrm>
          <a:off x="3667125" y="7496175"/>
          <a:ext cx="3475037" cy="1076325"/>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「資金調達先」及び「進捗状況」は必ず記入してください。</a:t>
          </a:r>
          <a:endParaRPr kumimoji="1" lang="en-US" altLang="ja-JP" sz="1100" b="1">
            <a:solidFill>
              <a:srgbClr val="FF0000"/>
            </a:solidFill>
          </a:endParaRPr>
        </a:p>
        <a:p>
          <a:r>
            <a:rPr kumimoji="1" lang="ja-JP" altLang="ja-JP" sz="1100" b="1">
              <a:solidFill>
                <a:srgbClr val="FF0000"/>
              </a:solidFill>
              <a:effectLst/>
              <a:latin typeface="+mn-lt"/>
              <a:ea typeface="+mn-ea"/>
              <a:cs typeface="+mn-cs"/>
            </a:rPr>
            <a:t>自己資金：預貯金、調達済　等</a:t>
          </a:r>
          <a:endParaRPr lang="ja-JP" altLang="ja-JP">
            <a:solidFill>
              <a:srgbClr val="FF0000"/>
            </a:solidFill>
            <a:effectLst/>
          </a:endParaRPr>
        </a:p>
        <a:p>
          <a:r>
            <a:rPr kumimoji="1" lang="ja-JP" altLang="ja-JP" sz="1100" b="1">
              <a:solidFill>
                <a:srgbClr val="FF0000"/>
              </a:solidFill>
              <a:effectLst/>
              <a:latin typeface="+mn-lt"/>
              <a:ea typeface="+mn-ea"/>
              <a:cs typeface="+mn-cs"/>
            </a:rPr>
            <a:t>銀行借入金：承諾済、相談中　等</a:t>
          </a:r>
          <a:endParaRPr lang="ja-JP" altLang="ja-JP">
            <a:solidFill>
              <a:srgbClr val="FF0000"/>
            </a:solidFill>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100853</xdr:colOff>
      <xdr:row>7</xdr:row>
      <xdr:rowOff>179295</xdr:rowOff>
    </xdr:from>
    <xdr:to>
      <xdr:col>8</xdr:col>
      <xdr:colOff>26147</xdr:colOff>
      <xdr:row>12</xdr:row>
      <xdr:rowOff>254001</xdr:rowOff>
    </xdr:to>
    <xdr:sp macro="" textlink="">
      <xdr:nvSpPr>
        <xdr:cNvPr id="7" name="テキスト ボックス 6">
          <a:extLst>
            <a:ext uri="{FF2B5EF4-FFF2-40B4-BE49-F238E27FC236}">
              <a16:creationId xmlns:a16="http://schemas.microsoft.com/office/drawing/2014/main" id="{BD322F00-17CA-4630-BA97-40B002D437AA}"/>
            </a:ext>
          </a:extLst>
        </xdr:cNvPr>
        <xdr:cNvSpPr txBox="1"/>
      </xdr:nvSpPr>
      <xdr:spPr>
        <a:xfrm>
          <a:off x="577103" y="2325595"/>
          <a:ext cx="4706844" cy="2043206"/>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機器・ロボット導入費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clientData/>
  </xdr:twoCellAnchor>
  <xdr:twoCellAnchor>
    <xdr:from>
      <xdr:col>2</xdr:col>
      <xdr:colOff>93382</xdr:colOff>
      <xdr:row>13</xdr:row>
      <xdr:rowOff>351123</xdr:rowOff>
    </xdr:from>
    <xdr:to>
      <xdr:col>5</xdr:col>
      <xdr:colOff>271610</xdr:colOff>
      <xdr:row>15</xdr:row>
      <xdr:rowOff>239064</xdr:rowOff>
    </xdr:to>
    <xdr:sp macro="" textlink="">
      <xdr:nvSpPr>
        <xdr:cNvPr id="8" name="テキスト ボックス 7">
          <a:extLst>
            <a:ext uri="{FF2B5EF4-FFF2-40B4-BE49-F238E27FC236}">
              <a16:creationId xmlns:a16="http://schemas.microsoft.com/office/drawing/2014/main" id="{D2A82C89-F2A1-498F-8B69-FEDB4968F8B8}"/>
            </a:ext>
          </a:extLst>
        </xdr:cNvPr>
        <xdr:cNvSpPr txBox="1"/>
      </xdr:nvSpPr>
      <xdr:spPr>
        <a:xfrm>
          <a:off x="569632" y="4859623"/>
          <a:ext cx="3277028" cy="675341"/>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lientData/>
  </xdr:twoCellAnchor>
  <xdr:twoCellAnchor>
    <xdr:from>
      <xdr:col>0</xdr:col>
      <xdr:colOff>0</xdr:colOff>
      <xdr:row>14</xdr:row>
      <xdr:rowOff>295094</xdr:rowOff>
    </xdr:from>
    <xdr:to>
      <xdr:col>2</xdr:col>
      <xdr:colOff>93382</xdr:colOff>
      <xdr:row>15</xdr:row>
      <xdr:rowOff>298829</xdr:rowOff>
    </xdr:to>
    <xdr:cxnSp macro="">
      <xdr:nvCxnSpPr>
        <xdr:cNvPr id="9" name="直線矢印コネクタ 8">
          <a:extLst>
            <a:ext uri="{FF2B5EF4-FFF2-40B4-BE49-F238E27FC236}">
              <a16:creationId xmlns:a16="http://schemas.microsoft.com/office/drawing/2014/main" id="{B62A5422-ED66-46A8-8F73-677432DE5A66}"/>
            </a:ext>
          </a:extLst>
        </xdr:cNvPr>
        <xdr:cNvCxnSpPr>
          <a:stCxn id="8" idx="1"/>
        </xdr:cNvCxnSpPr>
      </xdr:nvCxnSpPr>
      <xdr:spPr>
        <a:xfrm flipH="1">
          <a:off x="0" y="5197294"/>
          <a:ext cx="569632" cy="39743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448234</xdr:colOff>
      <xdr:row>14</xdr:row>
      <xdr:rowOff>97120</xdr:rowOff>
    </xdr:from>
    <xdr:to>
      <xdr:col>10</xdr:col>
      <xdr:colOff>459441</xdr:colOff>
      <xdr:row>15</xdr:row>
      <xdr:rowOff>115796</xdr:rowOff>
    </xdr:to>
    <xdr:sp macro="" textlink="">
      <xdr:nvSpPr>
        <xdr:cNvPr id="10" name="テキスト ボックス 9">
          <a:extLst>
            <a:ext uri="{FF2B5EF4-FFF2-40B4-BE49-F238E27FC236}">
              <a16:creationId xmlns:a16="http://schemas.microsoft.com/office/drawing/2014/main" id="{9AE119F3-184D-483B-A061-CF593062039E}"/>
            </a:ext>
          </a:extLst>
        </xdr:cNvPr>
        <xdr:cNvSpPr txBox="1"/>
      </xdr:nvSpPr>
      <xdr:spPr>
        <a:xfrm>
          <a:off x="4023284" y="4999320"/>
          <a:ext cx="3008407" cy="412376"/>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lientData/>
  </xdr:twoCellAnchor>
  <xdr:twoCellAnchor>
    <xdr:from>
      <xdr:col>8</xdr:col>
      <xdr:colOff>212911</xdr:colOff>
      <xdr:row>15</xdr:row>
      <xdr:rowOff>112062</xdr:rowOff>
    </xdr:from>
    <xdr:to>
      <xdr:col>9</xdr:col>
      <xdr:colOff>291353</xdr:colOff>
      <xdr:row>36</xdr:row>
      <xdr:rowOff>112059</xdr:rowOff>
    </xdr:to>
    <xdr:cxnSp macro="">
      <xdr:nvCxnSpPr>
        <xdr:cNvPr id="11" name="直線矢印コネクタ 10">
          <a:extLst>
            <a:ext uri="{FF2B5EF4-FFF2-40B4-BE49-F238E27FC236}">
              <a16:creationId xmlns:a16="http://schemas.microsoft.com/office/drawing/2014/main" id="{B959B22B-61DB-466C-835D-7D2FEF62A180}"/>
            </a:ext>
          </a:extLst>
        </xdr:cNvPr>
        <xdr:cNvCxnSpPr/>
      </xdr:nvCxnSpPr>
      <xdr:spPr>
        <a:xfrm>
          <a:off x="5470711" y="5407962"/>
          <a:ext cx="376892" cy="39369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201706</xdr:colOff>
      <xdr:row>7</xdr:row>
      <xdr:rowOff>115794</xdr:rowOff>
    </xdr:from>
    <xdr:to>
      <xdr:col>8</xdr:col>
      <xdr:colOff>127000</xdr:colOff>
      <xdr:row>12</xdr:row>
      <xdr:rowOff>197971</xdr:rowOff>
    </xdr:to>
    <xdr:sp macro="" textlink="">
      <xdr:nvSpPr>
        <xdr:cNvPr id="7" name="テキスト ボックス 6">
          <a:extLst>
            <a:ext uri="{FF2B5EF4-FFF2-40B4-BE49-F238E27FC236}">
              <a16:creationId xmlns:a16="http://schemas.microsoft.com/office/drawing/2014/main" id="{50C247B3-4C4F-40E0-BF02-1820B083A2E6}"/>
            </a:ext>
          </a:extLst>
        </xdr:cNvPr>
        <xdr:cNvSpPr txBox="1"/>
      </xdr:nvSpPr>
      <xdr:spPr>
        <a:xfrm>
          <a:off x="677956" y="2262094"/>
          <a:ext cx="4706844" cy="205067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システム構築費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clientData/>
  </xdr:twoCellAnchor>
  <xdr:twoCellAnchor>
    <xdr:from>
      <xdr:col>2</xdr:col>
      <xdr:colOff>149412</xdr:colOff>
      <xdr:row>13</xdr:row>
      <xdr:rowOff>336181</xdr:rowOff>
    </xdr:from>
    <xdr:to>
      <xdr:col>5</xdr:col>
      <xdr:colOff>327640</xdr:colOff>
      <xdr:row>15</xdr:row>
      <xdr:rowOff>224122</xdr:rowOff>
    </xdr:to>
    <xdr:sp macro="" textlink="">
      <xdr:nvSpPr>
        <xdr:cNvPr id="8" name="テキスト ボックス 7">
          <a:extLst>
            <a:ext uri="{FF2B5EF4-FFF2-40B4-BE49-F238E27FC236}">
              <a16:creationId xmlns:a16="http://schemas.microsoft.com/office/drawing/2014/main" id="{A8B1B31D-105B-4D1A-A338-FB498CA4A8B2}"/>
            </a:ext>
          </a:extLst>
        </xdr:cNvPr>
        <xdr:cNvSpPr txBox="1"/>
      </xdr:nvSpPr>
      <xdr:spPr>
        <a:xfrm>
          <a:off x="625662" y="4844681"/>
          <a:ext cx="3277028" cy="675341"/>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lientData/>
  </xdr:twoCellAnchor>
  <xdr:twoCellAnchor>
    <xdr:from>
      <xdr:col>0</xdr:col>
      <xdr:colOff>56029</xdr:colOff>
      <xdr:row>14</xdr:row>
      <xdr:rowOff>280152</xdr:rowOff>
    </xdr:from>
    <xdr:to>
      <xdr:col>2</xdr:col>
      <xdr:colOff>149412</xdr:colOff>
      <xdr:row>15</xdr:row>
      <xdr:rowOff>283887</xdr:rowOff>
    </xdr:to>
    <xdr:cxnSp macro="">
      <xdr:nvCxnSpPr>
        <xdr:cNvPr id="9" name="直線矢印コネクタ 8">
          <a:extLst>
            <a:ext uri="{FF2B5EF4-FFF2-40B4-BE49-F238E27FC236}">
              <a16:creationId xmlns:a16="http://schemas.microsoft.com/office/drawing/2014/main" id="{3B9C07AB-B78C-4E59-B428-2F282424FD2D}"/>
            </a:ext>
          </a:extLst>
        </xdr:cNvPr>
        <xdr:cNvCxnSpPr>
          <a:stCxn id="8" idx="1"/>
        </xdr:cNvCxnSpPr>
      </xdr:nvCxnSpPr>
      <xdr:spPr>
        <a:xfrm flipH="1">
          <a:off x="56029" y="5182352"/>
          <a:ext cx="569633" cy="39743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511735</xdr:colOff>
      <xdr:row>14</xdr:row>
      <xdr:rowOff>85913</xdr:rowOff>
    </xdr:from>
    <xdr:to>
      <xdr:col>10</xdr:col>
      <xdr:colOff>522942</xdr:colOff>
      <xdr:row>15</xdr:row>
      <xdr:rowOff>104589</xdr:rowOff>
    </xdr:to>
    <xdr:sp macro="" textlink="">
      <xdr:nvSpPr>
        <xdr:cNvPr id="10" name="テキスト ボックス 9">
          <a:extLst>
            <a:ext uri="{FF2B5EF4-FFF2-40B4-BE49-F238E27FC236}">
              <a16:creationId xmlns:a16="http://schemas.microsoft.com/office/drawing/2014/main" id="{A74B863E-C908-4B0E-A63B-CBCDA0795764}"/>
            </a:ext>
          </a:extLst>
        </xdr:cNvPr>
        <xdr:cNvSpPr txBox="1"/>
      </xdr:nvSpPr>
      <xdr:spPr>
        <a:xfrm>
          <a:off x="4086785" y="4988113"/>
          <a:ext cx="3008407" cy="412376"/>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lientData/>
  </xdr:twoCellAnchor>
  <xdr:twoCellAnchor>
    <xdr:from>
      <xdr:col>9</xdr:col>
      <xdr:colOff>29883</xdr:colOff>
      <xdr:row>15</xdr:row>
      <xdr:rowOff>123266</xdr:rowOff>
    </xdr:from>
    <xdr:to>
      <xdr:col>9</xdr:col>
      <xdr:colOff>302558</xdr:colOff>
      <xdr:row>36</xdr:row>
      <xdr:rowOff>78441</xdr:rowOff>
    </xdr:to>
    <xdr:cxnSp macro="">
      <xdr:nvCxnSpPr>
        <xdr:cNvPr id="11" name="直線矢印コネクタ 10">
          <a:extLst>
            <a:ext uri="{FF2B5EF4-FFF2-40B4-BE49-F238E27FC236}">
              <a16:creationId xmlns:a16="http://schemas.microsoft.com/office/drawing/2014/main" id="{FC89FBF4-7CE1-4221-9179-53281765F986}"/>
            </a:ext>
          </a:extLst>
        </xdr:cNvPr>
        <xdr:cNvCxnSpPr/>
      </xdr:nvCxnSpPr>
      <xdr:spPr>
        <a:xfrm>
          <a:off x="5586133" y="5419166"/>
          <a:ext cx="272675" cy="3488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145678</xdr:colOff>
      <xdr:row>7</xdr:row>
      <xdr:rowOff>149411</xdr:rowOff>
    </xdr:from>
    <xdr:to>
      <xdr:col>8</xdr:col>
      <xdr:colOff>70970</xdr:colOff>
      <xdr:row>12</xdr:row>
      <xdr:rowOff>231588</xdr:rowOff>
    </xdr:to>
    <xdr:sp macro="" textlink="">
      <xdr:nvSpPr>
        <xdr:cNvPr id="12" name="テキスト ボックス 11">
          <a:extLst>
            <a:ext uri="{FF2B5EF4-FFF2-40B4-BE49-F238E27FC236}">
              <a16:creationId xmlns:a16="http://schemas.microsoft.com/office/drawing/2014/main" id="{2D7D3D5E-FA98-4DD8-9ABD-5DC60DF74457}"/>
            </a:ext>
          </a:extLst>
        </xdr:cNvPr>
        <xdr:cNvSpPr txBox="1"/>
      </xdr:nvSpPr>
      <xdr:spPr>
        <a:xfrm>
          <a:off x="621928" y="2295711"/>
          <a:ext cx="4706842" cy="205067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ソフトウェア導入費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clientData/>
  </xdr:twoCellAnchor>
  <xdr:twoCellAnchor>
    <xdr:from>
      <xdr:col>2</xdr:col>
      <xdr:colOff>138208</xdr:colOff>
      <xdr:row>13</xdr:row>
      <xdr:rowOff>291350</xdr:rowOff>
    </xdr:from>
    <xdr:to>
      <xdr:col>5</xdr:col>
      <xdr:colOff>316434</xdr:colOff>
      <xdr:row>15</xdr:row>
      <xdr:rowOff>183025</xdr:rowOff>
    </xdr:to>
    <xdr:sp macro="" textlink="">
      <xdr:nvSpPr>
        <xdr:cNvPr id="13" name="テキスト ボックス 12">
          <a:extLst>
            <a:ext uri="{FF2B5EF4-FFF2-40B4-BE49-F238E27FC236}">
              <a16:creationId xmlns:a16="http://schemas.microsoft.com/office/drawing/2014/main" id="{BED6E663-5124-4126-9A95-98C00F9AB287}"/>
            </a:ext>
          </a:extLst>
        </xdr:cNvPr>
        <xdr:cNvSpPr txBox="1"/>
      </xdr:nvSpPr>
      <xdr:spPr>
        <a:xfrm>
          <a:off x="614458" y="4799850"/>
          <a:ext cx="3277026" cy="679075"/>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lientData/>
  </xdr:twoCellAnchor>
  <xdr:twoCellAnchor>
    <xdr:from>
      <xdr:col>0</xdr:col>
      <xdr:colOff>44825</xdr:colOff>
      <xdr:row>14</xdr:row>
      <xdr:rowOff>239057</xdr:rowOff>
    </xdr:from>
    <xdr:to>
      <xdr:col>2</xdr:col>
      <xdr:colOff>138208</xdr:colOff>
      <xdr:row>15</xdr:row>
      <xdr:rowOff>235322</xdr:rowOff>
    </xdr:to>
    <xdr:cxnSp macro="">
      <xdr:nvCxnSpPr>
        <xdr:cNvPr id="14" name="直線矢印コネクタ 13">
          <a:extLst>
            <a:ext uri="{FF2B5EF4-FFF2-40B4-BE49-F238E27FC236}">
              <a16:creationId xmlns:a16="http://schemas.microsoft.com/office/drawing/2014/main" id="{2F8D4221-95E7-448B-A5D3-8B387E8DF7FC}"/>
            </a:ext>
          </a:extLst>
        </xdr:cNvPr>
        <xdr:cNvCxnSpPr>
          <a:stCxn id="13" idx="1"/>
        </xdr:cNvCxnSpPr>
      </xdr:nvCxnSpPr>
      <xdr:spPr>
        <a:xfrm flipH="1">
          <a:off x="44825" y="5141257"/>
          <a:ext cx="569633" cy="38996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657413</xdr:colOff>
      <xdr:row>14</xdr:row>
      <xdr:rowOff>130736</xdr:rowOff>
    </xdr:from>
    <xdr:to>
      <xdr:col>10</xdr:col>
      <xdr:colOff>668618</xdr:colOff>
      <xdr:row>15</xdr:row>
      <xdr:rowOff>149412</xdr:rowOff>
    </xdr:to>
    <xdr:sp macro="" textlink="">
      <xdr:nvSpPr>
        <xdr:cNvPr id="15" name="テキスト ボックス 14">
          <a:extLst>
            <a:ext uri="{FF2B5EF4-FFF2-40B4-BE49-F238E27FC236}">
              <a16:creationId xmlns:a16="http://schemas.microsoft.com/office/drawing/2014/main" id="{00D8954F-7D2A-4EEE-84CA-7E404C24B58C}"/>
            </a:ext>
          </a:extLst>
        </xdr:cNvPr>
        <xdr:cNvSpPr txBox="1"/>
      </xdr:nvSpPr>
      <xdr:spPr>
        <a:xfrm>
          <a:off x="4232463" y="5032936"/>
          <a:ext cx="3008405" cy="412376"/>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lientData/>
  </xdr:twoCellAnchor>
  <xdr:twoCellAnchor>
    <xdr:from>
      <xdr:col>9</xdr:col>
      <xdr:colOff>197972</xdr:colOff>
      <xdr:row>15</xdr:row>
      <xdr:rowOff>145678</xdr:rowOff>
    </xdr:from>
    <xdr:to>
      <xdr:col>9</xdr:col>
      <xdr:colOff>470647</xdr:colOff>
      <xdr:row>36</xdr:row>
      <xdr:rowOff>156883</xdr:rowOff>
    </xdr:to>
    <xdr:cxnSp macro="">
      <xdr:nvCxnSpPr>
        <xdr:cNvPr id="16" name="直線矢印コネクタ 15">
          <a:extLst>
            <a:ext uri="{FF2B5EF4-FFF2-40B4-BE49-F238E27FC236}">
              <a16:creationId xmlns:a16="http://schemas.microsoft.com/office/drawing/2014/main" id="{D9B3A498-BCB4-4847-9C1A-FEF0C0450347}"/>
            </a:ext>
          </a:extLst>
        </xdr:cNvPr>
        <xdr:cNvCxnSpPr/>
      </xdr:nvCxnSpPr>
      <xdr:spPr>
        <a:xfrm>
          <a:off x="5754222" y="5441578"/>
          <a:ext cx="272675" cy="40490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130737</xdr:colOff>
      <xdr:row>7</xdr:row>
      <xdr:rowOff>156882</xdr:rowOff>
    </xdr:from>
    <xdr:to>
      <xdr:col>8</xdr:col>
      <xdr:colOff>56029</xdr:colOff>
      <xdr:row>12</xdr:row>
      <xdr:rowOff>239059</xdr:rowOff>
    </xdr:to>
    <xdr:sp macro="" textlink="">
      <xdr:nvSpPr>
        <xdr:cNvPr id="2" name="テキスト ボックス 1">
          <a:extLst>
            <a:ext uri="{FF2B5EF4-FFF2-40B4-BE49-F238E27FC236}">
              <a16:creationId xmlns:a16="http://schemas.microsoft.com/office/drawing/2014/main" id="{D80DA3A4-5842-429E-92FC-BC4851153982}"/>
            </a:ext>
          </a:extLst>
        </xdr:cNvPr>
        <xdr:cNvSpPr txBox="1"/>
      </xdr:nvSpPr>
      <xdr:spPr>
        <a:xfrm>
          <a:off x="606987" y="2303182"/>
          <a:ext cx="4706842" cy="205067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クラウド利用費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clientData/>
  </xdr:twoCellAnchor>
  <xdr:twoCellAnchor>
    <xdr:from>
      <xdr:col>2</xdr:col>
      <xdr:colOff>93383</xdr:colOff>
      <xdr:row>13</xdr:row>
      <xdr:rowOff>373530</xdr:rowOff>
    </xdr:from>
    <xdr:to>
      <xdr:col>5</xdr:col>
      <xdr:colOff>271609</xdr:colOff>
      <xdr:row>15</xdr:row>
      <xdr:rowOff>265207</xdr:rowOff>
    </xdr:to>
    <xdr:sp macro="" textlink="">
      <xdr:nvSpPr>
        <xdr:cNvPr id="8" name="テキスト ボックス 7">
          <a:extLst>
            <a:ext uri="{FF2B5EF4-FFF2-40B4-BE49-F238E27FC236}">
              <a16:creationId xmlns:a16="http://schemas.microsoft.com/office/drawing/2014/main" id="{DD9589FD-6314-4063-B305-DE0DDFB0364E}"/>
            </a:ext>
          </a:extLst>
        </xdr:cNvPr>
        <xdr:cNvSpPr txBox="1"/>
      </xdr:nvSpPr>
      <xdr:spPr>
        <a:xfrm>
          <a:off x="569633" y="4882030"/>
          <a:ext cx="3277026" cy="67907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lientData/>
  </xdr:twoCellAnchor>
  <xdr:twoCellAnchor>
    <xdr:from>
      <xdr:col>0</xdr:col>
      <xdr:colOff>0</xdr:colOff>
      <xdr:row>14</xdr:row>
      <xdr:rowOff>321237</xdr:rowOff>
    </xdr:from>
    <xdr:to>
      <xdr:col>2</xdr:col>
      <xdr:colOff>93383</xdr:colOff>
      <xdr:row>15</xdr:row>
      <xdr:rowOff>324971</xdr:rowOff>
    </xdr:to>
    <xdr:cxnSp macro="">
      <xdr:nvCxnSpPr>
        <xdr:cNvPr id="9" name="直線矢印コネクタ 8">
          <a:extLst>
            <a:ext uri="{FF2B5EF4-FFF2-40B4-BE49-F238E27FC236}">
              <a16:creationId xmlns:a16="http://schemas.microsoft.com/office/drawing/2014/main" id="{3AB4817B-BB8A-4D37-88EA-A0CF60E7F51E}"/>
            </a:ext>
          </a:extLst>
        </xdr:cNvPr>
        <xdr:cNvCxnSpPr>
          <a:stCxn id="8" idx="1"/>
        </xdr:cNvCxnSpPr>
      </xdr:nvCxnSpPr>
      <xdr:spPr>
        <a:xfrm flipH="1">
          <a:off x="0" y="5223437"/>
          <a:ext cx="569633" cy="39743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601384</xdr:colOff>
      <xdr:row>14</xdr:row>
      <xdr:rowOff>175560</xdr:rowOff>
    </xdr:from>
    <xdr:to>
      <xdr:col>10</xdr:col>
      <xdr:colOff>612589</xdr:colOff>
      <xdr:row>15</xdr:row>
      <xdr:rowOff>183029</xdr:rowOff>
    </xdr:to>
    <xdr:sp macro="" textlink="">
      <xdr:nvSpPr>
        <xdr:cNvPr id="10" name="テキスト ボックス 9">
          <a:extLst>
            <a:ext uri="{FF2B5EF4-FFF2-40B4-BE49-F238E27FC236}">
              <a16:creationId xmlns:a16="http://schemas.microsoft.com/office/drawing/2014/main" id="{1E81ECDE-54FA-4E3B-BFBD-142DAF07180B}"/>
            </a:ext>
          </a:extLst>
        </xdr:cNvPr>
        <xdr:cNvSpPr txBox="1"/>
      </xdr:nvSpPr>
      <xdr:spPr>
        <a:xfrm>
          <a:off x="4176434" y="5077760"/>
          <a:ext cx="3008405" cy="401169"/>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lientData/>
  </xdr:twoCellAnchor>
  <xdr:twoCellAnchor>
    <xdr:from>
      <xdr:col>9</xdr:col>
      <xdr:colOff>175561</xdr:colOff>
      <xdr:row>15</xdr:row>
      <xdr:rowOff>201708</xdr:rowOff>
    </xdr:from>
    <xdr:to>
      <xdr:col>9</xdr:col>
      <xdr:colOff>381000</xdr:colOff>
      <xdr:row>36</xdr:row>
      <xdr:rowOff>156883</xdr:rowOff>
    </xdr:to>
    <xdr:cxnSp macro="">
      <xdr:nvCxnSpPr>
        <xdr:cNvPr id="11" name="直線矢印コネクタ 10">
          <a:extLst>
            <a:ext uri="{FF2B5EF4-FFF2-40B4-BE49-F238E27FC236}">
              <a16:creationId xmlns:a16="http://schemas.microsoft.com/office/drawing/2014/main" id="{974DFDF0-2B5D-44EF-822B-E6C800F58A07}"/>
            </a:ext>
          </a:extLst>
        </xdr:cNvPr>
        <xdr:cNvCxnSpPr/>
      </xdr:nvCxnSpPr>
      <xdr:spPr>
        <a:xfrm>
          <a:off x="5731811" y="5497608"/>
          <a:ext cx="205439" cy="3488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194235</xdr:colOff>
      <xdr:row>7</xdr:row>
      <xdr:rowOff>112059</xdr:rowOff>
    </xdr:from>
    <xdr:to>
      <xdr:col>8</xdr:col>
      <xdr:colOff>119529</xdr:colOff>
      <xdr:row>12</xdr:row>
      <xdr:rowOff>194236</xdr:rowOff>
    </xdr:to>
    <xdr:sp macro="" textlink="">
      <xdr:nvSpPr>
        <xdr:cNvPr id="12" name="テキスト ボックス 11">
          <a:extLst>
            <a:ext uri="{FF2B5EF4-FFF2-40B4-BE49-F238E27FC236}">
              <a16:creationId xmlns:a16="http://schemas.microsoft.com/office/drawing/2014/main" id="{875371D1-0676-4E66-BAC2-FF6314341383}"/>
            </a:ext>
          </a:extLst>
        </xdr:cNvPr>
        <xdr:cNvSpPr txBox="1"/>
      </xdr:nvSpPr>
      <xdr:spPr>
        <a:xfrm>
          <a:off x="670485" y="2258359"/>
          <a:ext cx="4706844" cy="205067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データ分析費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clientData/>
  </xdr:twoCellAnchor>
  <xdr:twoCellAnchor>
    <xdr:from>
      <xdr:col>2</xdr:col>
      <xdr:colOff>93382</xdr:colOff>
      <xdr:row>13</xdr:row>
      <xdr:rowOff>324979</xdr:rowOff>
    </xdr:from>
    <xdr:to>
      <xdr:col>5</xdr:col>
      <xdr:colOff>271610</xdr:colOff>
      <xdr:row>15</xdr:row>
      <xdr:rowOff>212920</xdr:rowOff>
    </xdr:to>
    <xdr:sp macro="" textlink="">
      <xdr:nvSpPr>
        <xdr:cNvPr id="13" name="テキスト ボックス 12">
          <a:extLst>
            <a:ext uri="{FF2B5EF4-FFF2-40B4-BE49-F238E27FC236}">
              <a16:creationId xmlns:a16="http://schemas.microsoft.com/office/drawing/2014/main" id="{FEE74B11-5F4F-4299-8587-EDA5F7A279BD}"/>
            </a:ext>
          </a:extLst>
        </xdr:cNvPr>
        <xdr:cNvSpPr txBox="1"/>
      </xdr:nvSpPr>
      <xdr:spPr>
        <a:xfrm>
          <a:off x="569632" y="4833479"/>
          <a:ext cx="3277028" cy="675341"/>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lientData/>
  </xdr:twoCellAnchor>
  <xdr:twoCellAnchor>
    <xdr:from>
      <xdr:col>0</xdr:col>
      <xdr:colOff>0</xdr:colOff>
      <xdr:row>14</xdr:row>
      <xdr:rowOff>268950</xdr:rowOff>
    </xdr:from>
    <xdr:to>
      <xdr:col>2</xdr:col>
      <xdr:colOff>93382</xdr:colOff>
      <xdr:row>15</xdr:row>
      <xdr:rowOff>272685</xdr:rowOff>
    </xdr:to>
    <xdr:cxnSp macro="">
      <xdr:nvCxnSpPr>
        <xdr:cNvPr id="14" name="直線矢印コネクタ 13">
          <a:extLst>
            <a:ext uri="{FF2B5EF4-FFF2-40B4-BE49-F238E27FC236}">
              <a16:creationId xmlns:a16="http://schemas.microsoft.com/office/drawing/2014/main" id="{EBDC2469-088E-4E05-9EE5-A2BB32D912F6}"/>
            </a:ext>
          </a:extLst>
        </xdr:cNvPr>
        <xdr:cNvCxnSpPr>
          <a:stCxn id="13" idx="1"/>
        </xdr:cNvCxnSpPr>
      </xdr:nvCxnSpPr>
      <xdr:spPr>
        <a:xfrm flipH="1">
          <a:off x="0" y="5171150"/>
          <a:ext cx="569632" cy="39743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605116</xdr:colOff>
      <xdr:row>14</xdr:row>
      <xdr:rowOff>153149</xdr:rowOff>
    </xdr:from>
    <xdr:to>
      <xdr:col>10</xdr:col>
      <xdr:colOff>616323</xdr:colOff>
      <xdr:row>15</xdr:row>
      <xdr:rowOff>171825</xdr:rowOff>
    </xdr:to>
    <xdr:sp macro="" textlink="">
      <xdr:nvSpPr>
        <xdr:cNvPr id="15" name="テキスト ボックス 14">
          <a:extLst>
            <a:ext uri="{FF2B5EF4-FFF2-40B4-BE49-F238E27FC236}">
              <a16:creationId xmlns:a16="http://schemas.microsoft.com/office/drawing/2014/main" id="{D0CD6DD7-8FD2-4770-A789-CAD99EE7049B}"/>
            </a:ext>
          </a:extLst>
        </xdr:cNvPr>
        <xdr:cNvSpPr txBox="1"/>
      </xdr:nvSpPr>
      <xdr:spPr>
        <a:xfrm>
          <a:off x="4180166" y="5055349"/>
          <a:ext cx="3008407" cy="412376"/>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lientData/>
  </xdr:twoCellAnchor>
  <xdr:twoCellAnchor>
    <xdr:from>
      <xdr:col>9</xdr:col>
      <xdr:colOff>123262</xdr:colOff>
      <xdr:row>15</xdr:row>
      <xdr:rowOff>201708</xdr:rowOff>
    </xdr:from>
    <xdr:to>
      <xdr:col>9</xdr:col>
      <xdr:colOff>324970</xdr:colOff>
      <xdr:row>36</xdr:row>
      <xdr:rowOff>190500</xdr:rowOff>
    </xdr:to>
    <xdr:cxnSp macro="">
      <xdr:nvCxnSpPr>
        <xdr:cNvPr id="16" name="直線矢印コネクタ 15">
          <a:extLst>
            <a:ext uri="{FF2B5EF4-FFF2-40B4-BE49-F238E27FC236}">
              <a16:creationId xmlns:a16="http://schemas.microsoft.com/office/drawing/2014/main" id="{58F82EDF-8AA1-4058-ADDF-75F4032CA121}"/>
            </a:ext>
          </a:extLst>
        </xdr:cNvPr>
        <xdr:cNvCxnSpPr/>
      </xdr:nvCxnSpPr>
      <xdr:spPr>
        <a:xfrm>
          <a:off x="5679512" y="5497608"/>
          <a:ext cx="201708" cy="38249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164351</xdr:colOff>
      <xdr:row>2</xdr:row>
      <xdr:rowOff>85912</xdr:rowOff>
    </xdr:from>
    <xdr:to>
      <xdr:col>37</xdr:col>
      <xdr:colOff>249545</xdr:colOff>
      <xdr:row>4</xdr:row>
      <xdr:rowOff>201546</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381001" y="581212"/>
          <a:ext cx="2663294" cy="610934"/>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申請日は、募集期間中の日付を和暦で入力してください。</a:t>
          </a:r>
        </a:p>
      </xdr:txBody>
    </xdr:sp>
    <xdr:clientData/>
  </xdr:twoCellAnchor>
  <xdr:twoCellAnchor>
    <xdr:from>
      <xdr:col>22</xdr:col>
      <xdr:colOff>56029</xdr:colOff>
      <xdr:row>10</xdr:row>
      <xdr:rowOff>395941</xdr:rowOff>
    </xdr:from>
    <xdr:to>
      <xdr:col>36</xdr:col>
      <xdr:colOff>72090</xdr:colOff>
      <xdr:row>14</xdr:row>
      <xdr:rowOff>24707</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977279" y="2853391"/>
          <a:ext cx="3692711" cy="581266"/>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所在地、代表者役職、代表者名などは、履歴事項全部証明書の内容と一致させてください。</a:t>
          </a:r>
        </a:p>
      </xdr:txBody>
    </xdr:sp>
    <xdr:clientData/>
  </xdr:twoCellAnchor>
  <xdr:twoCellAnchor>
    <xdr:from>
      <xdr:col>6</xdr:col>
      <xdr:colOff>160616</xdr:colOff>
      <xdr:row>8</xdr:row>
      <xdr:rowOff>119529</xdr:rowOff>
    </xdr:from>
    <xdr:to>
      <xdr:col>18</xdr:col>
      <xdr:colOff>190206</xdr:colOff>
      <xdr:row>10</xdr:row>
      <xdr:rowOff>338044</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456016" y="2195979"/>
          <a:ext cx="2620390" cy="599515"/>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「都内登記所在地」は本店が都外の場合のみ記載してください。</a:t>
          </a:r>
        </a:p>
      </xdr:txBody>
    </xdr:sp>
    <xdr:clientData/>
  </xdr:twoCellAnchor>
  <xdr:twoCellAnchor>
    <xdr:from>
      <xdr:col>39</xdr:col>
      <xdr:colOff>60511</xdr:colOff>
      <xdr:row>24</xdr:row>
      <xdr:rowOff>96559</xdr:rowOff>
    </xdr:from>
    <xdr:to>
      <xdr:col>55</xdr:col>
      <xdr:colOff>115980</xdr:colOff>
      <xdr:row>25</xdr:row>
      <xdr:rowOff>369234</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9061636" y="6830734"/>
          <a:ext cx="3408269" cy="672725"/>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申請する</a:t>
          </a:r>
          <a:r>
            <a:rPr kumimoji="1" lang="en-US" altLang="ja-JP" sz="1100" b="1">
              <a:solidFill>
                <a:srgbClr val="FF0000"/>
              </a:solidFill>
            </a:rPr>
            <a:t>DX</a:t>
          </a:r>
          <a:r>
            <a:rPr kumimoji="1" lang="ja-JP" altLang="en-US" sz="1100" b="1">
              <a:solidFill>
                <a:srgbClr val="FF0000"/>
              </a:solidFill>
            </a:rPr>
            <a:t>戦略策定支援コースの申請者区分に応じて、</a:t>
          </a:r>
          <a:r>
            <a:rPr kumimoji="1" lang="ja-JP" altLang="en-US" sz="1100" b="1" u="sng">
              <a:solidFill>
                <a:srgbClr val="FF0000"/>
              </a:solidFill>
            </a:rPr>
            <a:t>必ずいずれかひとつに〇をつけてください</a:t>
          </a:r>
          <a:r>
            <a:rPr kumimoji="1" lang="ja-JP" altLang="en-US" sz="1100" b="1">
              <a:solidFill>
                <a:srgbClr val="FF0000"/>
              </a:solidFill>
            </a:rPr>
            <a:t>。</a:t>
          </a:r>
        </a:p>
      </xdr:txBody>
    </xdr:sp>
    <xdr:clientData/>
  </xdr:twoCellAnchor>
  <xdr:twoCellAnchor>
    <xdr:from>
      <xdr:col>39</xdr:col>
      <xdr:colOff>61073</xdr:colOff>
      <xdr:row>27</xdr:row>
      <xdr:rowOff>381934</xdr:rowOff>
    </xdr:from>
    <xdr:to>
      <xdr:col>50</xdr:col>
      <xdr:colOff>66677</xdr:colOff>
      <xdr:row>31</xdr:row>
      <xdr:rowOff>434227</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9062198" y="8163859"/>
          <a:ext cx="2310654" cy="1395318"/>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業種（大分類）はドロップダウンリストから選択してください。</a:t>
          </a:r>
          <a:endParaRPr kumimoji="1" lang="en-US" altLang="ja-JP" sz="1100" b="1">
            <a:solidFill>
              <a:srgbClr val="FF0000"/>
            </a:solidFill>
          </a:endParaRPr>
        </a:p>
        <a:p>
          <a:r>
            <a:rPr kumimoji="1" lang="ja-JP" altLang="en-US" sz="1100" b="1">
              <a:solidFill>
                <a:srgbClr val="FF0000"/>
              </a:solidFill>
            </a:rPr>
            <a:t>業種（中分類）は募集要項最終ページをご確認のうえ、</a:t>
          </a:r>
          <a:r>
            <a:rPr kumimoji="1" lang="ja-JP" altLang="ja-JP" sz="1100" b="1">
              <a:solidFill>
                <a:srgbClr val="FF0000"/>
              </a:solidFill>
              <a:effectLst/>
              <a:latin typeface="+mn-lt"/>
              <a:ea typeface="+mn-ea"/>
              <a:cs typeface="+mn-cs"/>
            </a:rPr>
            <a:t>コードを入力してください。</a:t>
          </a:r>
          <a:endParaRPr kumimoji="1" lang="ja-JP" altLang="en-US" sz="1100" b="1">
            <a:solidFill>
              <a:srgbClr val="FF0000"/>
            </a:solidFill>
          </a:endParaRPr>
        </a:p>
      </xdr:txBody>
    </xdr:sp>
    <xdr:clientData/>
  </xdr:twoCellAnchor>
  <xdr:twoCellAnchor>
    <xdr:from>
      <xdr:col>39</xdr:col>
      <xdr:colOff>81616</xdr:colOff>
      <xdr:row>37</xdr:row>
      <xdr:rowOff>59017</xdr:rowOff>
    </xdr:from>
    <xdr:to>
      <xdr:col>54</xdr:col>
      <xdr:colOff>173130</xdr:colOff>
      <xdr:row>37</xdr:row>
      <xdr:rowOff>1157195</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9082741" y="11755717"/>
          <a:ext cx="3234764" cy="1098178"/>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クラウド利用費を申請する場合に、事業実施場所以外にクラウドの利用場所があるときは、こちらに記載してください。</a:t>
          </a:r>
          <a:r>
            <a:rPr kumimoji="1" lang="en-US" altLang="ja-JP" sz="1100" b="1">
              <a:solidFill>
                <a:srgbClr val="FF0000"/>
              </a:solidFill>
            </a:rPr>
            <a:t>※</a:t>
          </a:r>
          <a:r>
            <a:rPr kumimoji="1" lang="ja-JP" altLang="en-US" sz="1100" b="1">
              <a:solidFill>
                <a:srgbClr val="FF0000"/>
              </a:solidFill>
            </a:rPr>
            <a:t>複数ある場合は別紙可。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128869</xdr:colOff>
      <xdr:row>6</xdr:row>
      <xdr:rowOff>182562</xdr:rowOff>
    </xdr:from>
    <xdr:to>
      <xdr:col>57</xdr:col>
      <xdr:colOff>188967</xdr:colOff>
      <xdr:row>10</xdr:row>
      <xdr:rowOff>132135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129994" y="1619250"/>
          <a:ext cx="3274786" cy="67982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行が足りない場合は、８行目と</a:t>
          </a:r>
          <a:r>
            <a:rPr kumimoji="1" lang="en-US" altLang="ja-JP" sz="1100" b="1">
              <a:solidFill>
                <a:srgbClr val="FF0000"/>
              </a:solidFill>
            </a:rPr>
            <a:t>11</a:t>
          </a:r>
          <a:r>
            <a:rPr kumimoji="1" lang="ja-JP" altLang="en-US" sz="1100" b="1">
              <a:solidFill>
                <a:srgbClr val="FF0000"/>
              </a:solidFill>
            </a:rPr>
            <a:t>行目の間で「再表示」をしてください。</a:t>
          </a:r>
        </a:p>
      </xdr:txBody>
    </xdr:sp>
    <xdr:clientData/>
  </xdr:twoCellAnchor>
  <xdr:twoCellAnchor>
    <xdr:from>
      <xdr:col>38</xdr:col>
      <xdr:colOff>127001</xdr:colOff>
      <xdr:row>7</xdr:row>
      <xdr:rowOff>157349</xdr:rowOff>
    </xdr:from>
    <xdr:to>
      <xdr:col>42</xdr:col>
      <xdr:colOff>128869</xdr:colOff>
      <xdr:row>7</xdr:row>
      <xdr:rowOff>362790</xdr:rowOff>
    </xdr:to>
    <xdr:cxnSp macro="">
      <xdr:nvCxnSpPr>
        <xdr:cNvPr id="3" name="直線矢印コネクタ 2">
          <a:extLst>
            <a:ext uri="{FF2B5EF4-FFF2-40B4-BE49-F238E27FC236}">
              <a16:creationId xmlns:a16="http://schemas.microsoft.com/office/drawing/2014/main" id="{00000000-0008-0000-0200-000003000000}"/>
            </a:ext>
          </a:extLst>
        </xdr:cNvPr>
        <xdr:cNvCxnSpPr>
          <a:stCxn id="2" idx="1"/>
        </xdr:cNvCxnSpPr>
      </xdr:nvCxnSpPr>
      <xdr:spPr>
        <a:xfrm flipH="1">
          <a:off x="8270876" y="1959162"/>
          <a:ext cx="859118" cy="20544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158749</xdr:colOff>
      <xdr:row>29</xdr:row>
      <xdr:rowOff>47626</xdr:rowOff>
    </xdr:from>
    <xdr:to>
      <xdr:col>55</xdr:col>
      <xdr:colOff>4535</xdr:colOff>
      <xdr:row>35</xdr:row>
      <xdr:rowOff>371476</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331199" y="7296151"/>
          <a:ext cx="3198586" cy="2609850"/>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株主名簿は、提出書類の直近期の確定申告書別表２の内容に合わせて記入してください。ただし、申請時において確定申告書から異動がある場合は、申請時における状況を記入し、備考欄に確定申告書からの異動状況をご記入ください。</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役員の場合は役職を記入してください。</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役員以外の株主は、当社との関係や職業（個人の場合） を記入してください。</a:t>
          </a:r>
        </a:p>
      </xdr:txBody>
    </xdr:sp>
    <xdr:clientData/>
  </xdr:twoCellAnchor>
  <xdr:twoCellAnchor>
    <xdr:from>
      <xdr:col>39</xdr:col>
      <xdr:colOff>114300</xdr:colOff>
      <xdr:row>20</xdr:row>
      <xdr:rowOff>247650</xdr:rowOff>
    </xdr:from>
    <xdr:to>
      <xdr:col>54</xdr:col>
      <xdr:colOff>169636</xdr:colOff>
      <xdr:row>23</xdr:row>
      <xdr:rowOff>225879</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8286750" y="4295775"/>
          <a:ext cx="3198586" cy="1197429"/>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取締役名簿には、提出書類の履歴事項全部証明書に記載されている役員を全員記入してください。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45356</xdr:colOff>
      <xdr:row>5</xdr:row>
      <xdr:rowOff>952500</xdr:rowOff>
    </xdr:from>
    <xdr:to>
      <xdr:col>34</xdr:col>
      <xdr:colOff>9070</xdr:colOff>
      <xdr:row>6</xdr:row>
      <xdr:rowOff>208644</xdr:rowOff>
    </xdr:to>
    <xdr:sp macro="" textlink="">
      <xdr:nvSpPr>
        <xdr:cNvPr id="3" name="テキスト ボックス 2">
          <a:extLst>
            <a:ext uri="{FF2B5EF4-FFF2-40B4-BE49-F238E27FC236}">
              <a16:creationId xmlns:a16="http://schemas.microsoft.com/office/drawing/2014/main" id="{4CA5D907-B0B1-4A62-810F-F7104B915ABC}"/>
            </a:ext>
          </a:extLst>
        </xdr:cNvPr>
        <xdr:cNvSpPr txBox="1"/>
      </xdr:nvSpPr>
      <xdr:spPr>
        <a:xfrm>
          <a:off x="1512206" y="1606550"/>
          <a:ext cx="5621564" cy="761094"/>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DX</a:t>
          </a:r>
          <a:r>
            <a:rPr kumimoji="1" lang="ja-JP" altLang="en-US" sz="1100" b="1">
              <a:solidFill>
                <a:srgbClr val="FF0000"/>
              </a:solidFill>
            </a:rPr>
            <a:t>推進の取組の中で、本助成事業で取り扱う事業概要（対象業務）と解決すべき課題を記載してください。</a:t>
          </a:r>
        </a:p>
      </xdr:txBody>
    </xdr:sp>
    <xdr:clientData/>
  </xdr:twoCellAnchor>
  <xdr:twoCellAnchor>
    <xdr:from>
      <xdr:col>7</xdr:col>
      <xdr:colOff>163285</xdr:colOff>
      <xdr:row>12</xdr:row>
      <xdr:rowOff>852715</xdr:rowOff>
    </xdr:from>
    <xdr:to>
      <xdr:col>34</xdr:col>
      <xdr:colOff>126999</xdr:colOff>
      <xdr:row>12</xdr:row>
      <xdr:rowOff>1270001</xdr:rowOff>
    </xdr:to>
    <xdr:sp macro="" textlink="">
      <xdr:nvSpPr>
        <xdr:cNvPr id="4" name="テキスト ボックス 3">
          <a:extLst>
            <a:ext uri="{FF2B5EF4-FFF2-40B4-BE49-F238E27FC236}">
              <a16:creationId xmlns:a16="http://schemas.microsoft.com/office/drawing/2014/main" id="{4A8FFCE4-877E-4383-A5F9-ADB6DBDA108F}"/>
            </a:ext>
          </a:extLst>
        </xdr:cNvPr>
        <xdr:cNvSpPr txBox="1"/>
      </xdr:nvSpPr>
      <xdr:spPr>
        <a:xfrm>
          <a:off x="1630135" y="5297715"/>
          <a:ext cx="5621564" cy="417286"/>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導入するシステム・ツール等について漏れなく記載してください。</a:t>
          </a:r>
        </a:p>
      </xdr:txBody>
    </xdr:sp>
    <xdr:clientData/>
  </xdr:twoCellAnchor>
  <xdr:twoCellAnchor>
    <xdr:from>
      <xdr:col>7</xdr:col>
      <xdr:colOff>136071</xdr:colOff>
      <xdr:row>14</xdr:row>
      <xdr:rowOff>653142</xdr:rowOff>
    </xdr:from>
    <xdr:to>
      <xdr:col>34</xdr:col>
      <xdr:colOff>99785</xdr:colOff>
      <xdr:row>14</xdr:row>
      <xdr:rowOff>1315355</xdr:rowOff>
    </xdr:to>
    <xdr:sp macro="" textlink="">
      <xdr:nvSpPr>
        <xdr:cNvPr id="5" name="テキスト ボックス 4">
          <a:extLst>
            <a:ext uri="{FF2B5EF4-FFF2-40B4-BE49-F238E27FC236}">
              <a16:creationId xmlns:a16="http://schemas.microsoft.com/office/drawing/2014/main" id="{3C0E4405-E8C4-403B-B068-8BB5777550C8}"/>
            </a:ext>
          </a:extLst>
        </xdr:cNvPr>
        <xdr:cNvSpPr txBox="1"/>
      </xdr:nvSpPr>
      <xdr:spPr>
        <a:xfrm>
          <a:off x="1602921" y="7511142"/>
          <a:ext cx="5621564" cy="66221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導入するシステム・ツール等により、どのように課題が解決されるのかを具体的に記載してください。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45356</xdr:colOff>
      <xdr:row>0</xdr:row>
      <xdr:rowOff>63500</xdr:rowOff>
    </xdr:from>
    <xdr:to>
      <xdr:col>34</xdr:col>
      <xdr:colOff>154213</xdr:colOff>
      <xdr:row>6</xdr:row>
      <xdr:rowOff>27215</xdr:rowOff>
    </xdr:to>
    <xdr:sp macro="" textlink="">
      <xdr:nvSpPr>
        <xdr:cNvPr id="5" name="テキスト ボックス 4">
          <a:extLst>
            <a:ext uri="{FF2B5EF4-FFF2-40B4-BE49-F238E27FC236}">
              <a16:creationId xmlns:a16="http://schemas.microsoft.com/office/drawing/2014/main" id="{0F8B8E3F-5F9B-4265-BEB0-34F4D3D5125D}"/>
            </a:ext>
          </a:extLst>
        </xdr:cNvPr>
        <xdr:cNvSpPr txBox="1"/>
      </xdr:nvSpPr>
      <xdr:spPr>
        <a:xfrm>
          <a:off x="2902856" y="63500"/>
          <a:ext cx="3728357" cy="967015"/>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〇このシート以降の「４ 事業内容」には、</a:t>
          </a:r>
          <a:endParaRPr kumimoji="1" lang="en-US" altLang="ja-JP" sz="1100" b="1">
            <a:solidFill>
              <a:srgbClr val="FF0000"/>
            </a:solidFill>
          </a:endParaRPr>
        </a:p>
        <a:p>
          <a:r>
            <a:rPr kumimoji="1" lang="ja-JP" altLang="en-US" sz="1100" b="1">
              <a:solidFill>
                <a:srgbClr val="FF0000"/>
              </a:solidFill>
            </a:rPr>
            <a:t>　本助成事業に申請する</a:t>
          </a:r>
          <a:r>
            <a:rPr kumimoji="1" lang="en-US" altLang="ja-JP" sz="1100" b="1">
              <a:solidFill>
                <a:srgbClr val="FF0000"/>
              </a:solidFill>
            </a:rPr>
            <a:t>Dx</a:t>
          </a:r>
          <a:r>
            <a:rPr kumimoji="1" lang="ja-JP" altLang="en-US" sz="1100" b="1">
              <a:solidFill>
                <a:srgbClr val="FF0000"/>
              </a:solidFill>
            </a:rPr>
            <a:t>推進の取組において扱う</a:t>
          </a:r>
          <a:endParaRPr kumimoji="1" lang="en-US" altLang="ja-JP" sz="1100" b="1">
            <a:solidFill>
              <a:srgbClr val="FF0000"/>
            </a:solidFill>
          </a:endParaRPr>
        </a:p>
        <a:p>
          <a:r>
            <a:rPr kumimoji="1" lang="ja-JP" altLang="en-US" sz="1100" b="1">
              <a:solidFill>
                <a:srgbClr val="FF0000"/>
              </a:solidFill>
            </a:rPr>
            <a:t>　課題解決に向けた取組内容を記載してください。</a:t>
          </a:r>
        </a:p>
      </xdr:txBody>
    </xdr:sp>
    <xdr:clientData/>
  </xdr:twoCellAnchor>
  <xdr:twoCellAnchor>
    <xdr:from>
      <xdr:col>3</xdr:col>
      <xdr:colOff>77106</xdr:colOff>
      <xdr:row>7</xdr:row>
      <xdr:rowOff>834570</xdr:rowOff>
    </xdr:from>
    <xdr:to>
      <xdr:col>32</xdr:col>
      <xdr:colOff>122465</xdr:colOff>
      <xdr:row>8</xdr:row>
      <xdr:rowOff>1215569</xdr:rowOff>
    </xdr:to>
    <xdr:sp macro="" textlink="">
      <xdr:nvSpPr>
        <xdr:cNvPr id="6" name="テキスト ボックス 5">
          <a:extLst>
            <a:ext uri="{FF2B5EF4-FFF2-40B4-BE49-F238E27FC236}">
              <a16:creationId xmlns:a16="http://schemas.microsoft.com/office/drawing/2014/main" id="{6086A0FE-E9F8-4D82-99E4-2BBCC55AEFE0}"/>
            </a:ext>
          </a:extLst>
        </xdr:cNvPr>
        <xdr:cNvSpPr txBox="1"/>
      </xdr:nvSpPr>
      <xdr:spPr>
        <a:xfrm>
          <a:off x="648606" y="1907720"/>
          <a:ext cx="5569859" cy="2285999"/>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FF0000"/>
            </a:solidFill>
          </a:endParaRPr>
        </a:p>
        <a:p>
          <a:r>
            <a:rPr kumimoji="1" lang="ja-JP" altLang="en-US" sz="1100" b="1">
              <a:solidFill>
                <a:srgbClr val="FF0000"/>
              </a:solidFill>
            </a:rPr>
            <a:t>　</a:t>
          </a:r>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　　〇本助成事業における取組についての全体構想図を記載してください。</a:t>
          </a:r>
        </a:p>
      </xdr:txBody>
    </xdr:sp>
    <xdr:clientData/>
  </xdr:twoCellAnchor>
  <xdr:twoCellAnchor>
    <xdr:from>
      <xdr:col>3</xdr:col>
      <xdr:colOff>81641</xdr:colOff>
      <xdr:row>11</xdr:row>
      <xdr:rowOff>539750</xdr:rowOff>
    </xdr:from>
    <xdr:to>
      <xdr:col>32</xdr:col>
      <xdr:colOff>127000</xdr:colOff>
      <xdr:row>12</xdr:row>
      <xdr:rowOff>1755321</xdr:rowOff>
    </xdr:to>
    <xdr:sp macro="" textlink="">
      <xdr:nvSpPr>
        <xdr:cNvPr id="7" name="テキスト ボックス 6">
          <a:extLst>
            <a:ext uri="{FF2B5EF4-FFF2-40B4-BE49-F238E27FC236}">
              <a16:creationId xmlns:a16="http://schemas.microsoft.com/office/drawing/2014/main" id="{C95621BC-85D2-4B04-9E67-5A6A7AA804BC}"/>
            </a:ext>
          </a:extLst>
        </xdr:cNvPr>
        <xdr:cNvSpPr txBox="1"/>
      </xdr:nvSpPr>
      <xdr:spPr>
        <a:xfrm>
          <a:off x="653141" y="5803900"/>
          <a:ext cx="5569859" cy="3120571"/>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〇本助成事業開始前（現状）の業務フロー図と事業完了後（計画）の業務フロー図を記載してください。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90716</xdr:colOff>
      <xdr:row>15</xdr:row>
      <xdr:rowOff>548822</xdr:rowOff>
    </xdr:from>
    <xdr:to>
      <xdr:col>33</xdr:col>
      <xdr:colOff>154215</xdr:colOff>
      <xdr:row>18</xdr:row>
      <xdr:rowOff>957037</xdr:rowOff>
    </xdr:to>
    <xdr:sp macro="" textlink="">
      <xdr:nvSpPr>
        <xdr:cNvPr id="6" name="テキスト ボックス 5">
          <a:extLst>
            <a:ext uri="{FF2B5EF4-FFF2-40B4-BE49-F238E27FC236}">
              <a16:creationId xmlns:a16="http://schemas.microsoft.com/office/drawing/2014/main" id="{88BD4550-F070-4822-86DB-7BF89E7017B1}"/>
            </a:ext>
          </a:extLst>
        </xdr:cNvPr>
        <xdr:cNvSpPr txBox="1"/>
      </xdr:nvSpPr>
      <xdr:spPr>
        <a:xfrm>
          <a:off x="1976666" y="6943272"/>
          <a:ext cx="5092699" cy="3970565"/>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〇本助成事業に申請する</a:t>
          </a:r>
          <a:r>
            <a:rPr kumimoji="1" lang="en-US" altLang="ja-JP" sz="1100" b="1">
              <a:solidFill>
                <a:srgbClr val="FF0000"/>
              </a:solidFill>
            </a:rPr>
            <a:t>DX</a:t>
          </a:r>
          <a:r>
            <a:rPr kumimoji="1" lang="ja-JP" altLang="en-US" sz="1100" b="1">
              <a:solidFill>
                <a:srgbClr val="FF0000"/>
              </a:solidFill>
            </a:rPr>
            <a:t>推進の取組において、新たに開発済みの製品・ 技術・サービス等の事業展開を想定している場合は、具体的なマーケティン グミックス（４</a:t>
          </a:r>
          <a:r>
            <a:rPr kumimoji="1" lang="en-US" altLang="ja-JP" sz="1100" b="1">
              <a:solidFill>
                <a:srgbClr val="FF0000"/>
              </a:solidFill>
            </a:rPr>
            <a:t>P</a:t>
          </a:r>
          <a:r>
            <a:rPr kumimoji="1" lang="ja-JP" altLang="en-US" sz="1100" b="1">
              <a:solidFill>
                <a:srgbClr val="FF0000"/>
              </a:solidFill>
            </a:rPr>
            <a:t>：製品、価格、流通、コミュニケーション）戦略をこちらに 記載してください。</a:t>
          </a:r>
        </a:p>
      </xdr:txBody>
    </xdr:sp>
    <xdr:clientData/>
  </xdr:twoCellAnchor>
  <xdr:twoCellAnchor>
    <xdr:from>
      <xdr:col>9</xdr:col>
      <xdr:colOff>99786</xdr:colOff>
      <xdr:row>9</xdr:row>
      <xdr:rowOff>1133928</xdr:rowOff>
    </xdr:from>
    <xdr:to>
      <xdr:col>31</xdr:col>
      <xdr:colOff>81643</xdr:colOff>
      <xdr:row>10</xdr:row>
      <xdr:rowOff>907143</xdr:rowOff>
    </xdr:to>
    <xdr:sp macro="" textlink="">
      <xdr:nvSpPr>
        <xdr:cNvPr id="7" name="テキスト ボックス 6">
          <a:extLst>
            <a:ext uri="{FF2B5EF4-FFF2-40B4-BE49-F238E27FC236}">
              <a16:creationId xmlns:a16="http://schemas.microsoft.com/office/drawing/2014/main" id="{5867DBD5-4FB2-45F4-9CD1-A92A9505B7D0}"/>
            </a:ext>
          </a:extLst>
        </xdr:cNvPr>
        <xdr:cNvSpPr txBox="1"/>
      </xdr:nvSpPr>
      <xdr:spPr>
        <a:xfrm>
          <a:off x="1985736" y="4251778"/>
          <a:ext cx="4591957" cy="1068615"/>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〇時間、金額、数値等、定量的な記載としてください。</a:t>
          </a:r>
          <a:endParaRPr kumimoji="1" lang="en-US" altLang="ja-JP" sz="1100" b="1">
            <a:solidFill>
              <a:srgbClr val="FF0000"/>
            </a:solidFill>
          </a:endParaRPr>
        </a:p>
        <a:p>
          <a:r>
            <a:rPr kumimoji="1" lang="ja-JP" altLang="en-US" sz="1100" b="1">
              <a:solidFill>
                <a:srgbClr val="FF0000"/>
              </a:solidFill>
            </a:rPr>
            <a:t>〇必要に応じて、行の高さを調整してください。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36</xdr:col>
      <xdr:colOff>70757</xdr:colOff>
      <xdr:row>10</xdr:row>
      <xdr:rowOff>549275</xdr:rowOff>
    </xdr:from>
    <xdr:to>
      <xdr:col>52</xdr:col>
      <xdr:colOff>152400</xdr:colOff>
      <xdr:row>10</xdr:row>
      <xdr:rowOff>1141587</xdr:rowOff>
    </xdr:to>
    <xdr:sp macro="" textlink="">
      <xdr:nvSpPr>
        <xdr:cNvPr id="4" name="テキスト ボックス 3">
          <a:extLst>
            <a:ext uri="{FF2B5EF4-FFF2-40B4-BE49-F238E27FC236}">
              <a16:creationId xmlns:a16="http://schemas.microsoft.com/office/drawing/2014/main" id="{E5618999-C71D-407D-91D6-088EDC6D79E5}"/>
            </a:ext>
          </a:extLst>
        </xdr:cNvPr>
        <xdr:cNvSpPr txBox="1"/>
      </xdr:nvSpPr>
      <xdr:spPr>
        <a:xfrm>
          <a:off x="6928757" y="2159000"/>
          <a:ext cx="3129643" cy="59231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助成対象期間内の発注から事業実施、支払いまでのスケジュールを具体的に記載してください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193675</xdr:colOff>
      <xdr:row>9</xdr:row>
      <xdr:rowOff>47625</xdr:rowOff>
    </xdr:from>
    <xdr:to>
      <xdr:col>9</xdr:col>
      <xdr:colOff>674461</xdr:colOff>
      <xdr:row>9</xdr:row>
      <xdr:rowOff>1692275</xdr:rowOff>
    </xdr:to>
    <xdr:sp macro="" textlink="">
      <xdr:nvSpPr>
        <xdr:cNvPr id="4" name="テキスト ボックス 3">
          <a:extLst>
            <a:ext uri="{FF2B5EF4-FFF2-40B4-BE49-F238E27FC236}">
              <a16:creationId xmlns:a16="http://schemas.microsoft.com/office/drawing/2014/main" id="{5D69E1EB-A44E-468A-BBD7-BB9D261ADAAE}"/>
            </a:ext>
          </a:extLst>
        </xdr:cNvPr>
        <xdr:cNvSpPr txBox="1"/>
      </xdr:nvSpPr>
      <xdr:spPr>
        <a:xfrm>
          <a:off x="6108700" y="5657850"/>
          <a:ext cx="3071586" cy="1644650"/>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〇許認可取得の要否についてや許認可証紛失の場合は、 その許認可を管轄する窓口（区市町村等）に確認・相談 してください。 〇確認の結果、「許認可は不要」となった場合は、確認 内容、日時、部署とその相談内容と確認結果の概要を記 載してください。</a:t>
          </a:r>
        </a:p>
      </xdr:txBody>
    </xdr:sp>
    <xdr:clientData/>
  </xdr:twoCellAnchor>
  <xdr:twoCellAnchor>
    <xdr:from>
      <xdr:col>6</xdr:col>
      <xdr:colOff>19050</xdr:colOff>
      <xdr:row>8</xdr:row>
      <xdr:rowOff>600075</xdr:rowOff>
    </xdr:from>
    <xdr:to>
      <xdr:col>10</xdr:col>
      <xdr:colOff>718911</xdr:colOff>
      <xdr:row>8</xdr:row>
      <xdr:rowOff>1192387</xdr:rowOff>
    </xdr:to>
    <xdr:sp macro="" textlink="">
      <xdr:nvSpPr>
        <xdr:cNvPr id="5" name="テキスト ボックス 4">
          <a:extLst>
            <a:ext uri="{FF2B5EF4-FFF2-40B4-BE49-F238E27FC236}">
              <a16:creationId xmlns:a16="http://schemas.microsoft.com/office/drawing/2014/main" id="{597C4C08-51B2-41CC-8750-0D86F4DA9A25}"/>
            </a:ext>
          </a:extLst>
        </xdr:cNvPr>
        <xdr:cNvSpPr txBox="1"/>
      </xdr:nvSpPr>
      <xdr:spPr>
        <a:xfrm>
          <a:off x="6238875" y="3667125"/>
          <a:ext cx="3747861" cy="59231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〇今後取得する場合、各許認可毎に、名称、申請時期、取得スケジュール等を記載してください。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82178</xdr:colOff>
      <xdr:row>11</xdr:row>
      <xdr:rowOff>175543</xdr:rowOff>
    </xdr:from>
    <xdr:to>
      <xdr:col>35</xdr:col>
      <xdr:colOff>145679</xdr:colOff>
      <xdr:row>11</xdr:row>
      <xdr:rowOff>1004778</xdr:rowOff>
    </xdr:to>
    <xdr:sp macro="" textlink="">
      <xdr:nvSpPr>
        <xdr:cNvPr id="6" name="テキスト ボックス 5">
          <a:extLst>
            <a:ext uri="{FF2B5EF4-FFF2-40B4-BE49-F238E27FC236}">
              <a16:creationId xmlns:a16="http://schemas.microsoft.com/office/drawing/2014/main" id="{017A2AED-2D53-43AE-9C91-508CA5B87B48}"/>
            </a:ext>
          </a:extLst>
        </xdr:cNvPr>
        <xdr:cNvSpPr txBox="1"/>
      </xdr:nvSpPr>
      <xdr:spPr>
        <a:xfrm>
          <a:off x="1072778" y="3585493"/>
          <a:ext cx="4692651" cy="829235"/>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比較検討したシステム・ツールの中から、当該システム・ツールを選定した理由について、具体的かつ明瞭に記載してください。（どのような機能が必要だったか・どういった点で優れていたか等）</a:t>
          </a:r>
        </a:p>
      </xdr:txBody>
    </xdr:sp>
    <xdr:clientData/>
  </xdr:twoCellAnchor>
  <xdr:twoCellAnchor>
    <xdr:from>
      <xdr:col>6</xdr:col>
      <xdr:colOff>37355</xdr:colOff>
      <xdr:row>10</xdr:row>
      <xdr:rowOff>564032</xdr:rowOff>
    </xdr:from>
    <xdr:to>
      <xdr:col>35</xdr:col>
      <xdr:colOff>100856</xdr:colOff>
      <xdr:row>10</xdr:row>
      <xdr:rowOff>1176602</xdr:rowOff>
    </xdr:to>
    <xdr:sp macro="" textlink="">
      <xdr:nvSpPr>
        <xdr:cNvPr id="7" name="テキスト ボックス 6">
          <a:extLst>
            <a:ext uri="{FF2B5EF4-FFF2-40B4-BE49-F238E27FC236}">
              <a16:creationId xmlns:a16="http://schemas.microsoft.com/office/drawing/2014/main" id="{8FB68EC8-6984-461F-85C9-D9237A95D0C8}"/>
            </a:ext>
          </a:extLst>
        </xdr:cNvPr>
        <xdr:cNvSpPr txBox="1"/>
      </xdr:nvSpPr>
      <xdr:spPr>
        <a:xfrm>
          <a:off x="1027955" y="2068982"/>
          <a:ext cx="4692651" cy="612570"/>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トータル支援の中で検討したシステム・ツールのほかに、自社で検討したシステム・ツールについても漏れなく記載してください。</a:t>
          </a:r>
        </a:p>
      </xdr:txBody>
    </xdr:sp>
    <xdr:clientData/>
  </xdr:twoCellAnchor>
  <xdr:twoCellAnchor>
    <xdr:from>
      <xdr:col>3</xdr:col>
      <xdr:colOff>115796</xdr:colOff>
      <xdr:row>18</xdr:row>
      <xdr:rowOff>485572</xdr:rowOff>
    </xdr:from>
    <xdr:to>
      <xdr:col>33</xdr:col>
      <xdr:colOff>22415</xdr:colOff>
      <xdr:row>18</xdr:row>
      <xdr:rowOff>1314807</xdr:rowOff>
    </xdr:to>
    <xdr:sp macro="" textlink="">
      <xdr:nvSpPr>
        <xdr:cNvPr id="8" name="テキスト ボックス 7">
          <a:extLst>
            <a:ext uri="{FF2B5EF4-FFF2-40B4-BE49-F238E27FC236}">
              <a16:creationId xmlns:a16="http://schemas.microsoft.com/office/drawing/2014/main" id="{A11C031C-4F96-4EDE-A912-EE1C87FF04E8}"/>
            </a:ext>
          </a:extLst>
        </xdr:cNvPr>
        <xdr:cNvSpPr txBox="1"/>
      </xdr:nvSpPr>
      <xdr:spPr>
        <a:xfrm>
          <a:off x="630146" y="6124372"/>
          <a:ext cx="4681819" cy="829235"/>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トータル支援の中で検討した内容のほか、自社で検討した内容を記載してください。また、価格面から妥当と判断した経緯、根拠等を具体的に記載してください。</a:t>
          </a:r>
        </a:p>
      </xdr:txBody>
    </xdr:sp>
    <xdr:clientData/>
  </xdr:twoCellAnchor>
  <xdr:twoCellAnchor>
    <xdr:from>
      <xdr:col>12</xdr:col>
      <xdr:colOff>149414</xdr:colOff>
      <xdr:row>27</xdr:row>
      <xdr:rowOff>145660</xdr:rowOff>
    </xdr:from>
    <xdr:to>
      <xdr:col>36</xdr:col>
      <xdr:colOff>82180</xdr:colOff>
      <xdr:row>27</xdr:row>
      <xdr:rowOff>735852</xdr:rowOff>
    </xdr:to>
    <xdr:sp macro="" textlink="">
      <xdr:nvSpPr>
        <xdr:cNvPr id="9" name="テキスト ボックス 8">
          <a:extLst>
            <a:ext uri="{FF2B5EF4-FFF2-40B4-BE49-F238E27FC236}">
              <a16:creationId xmlns:a16="http://schemas.microsoft.com/office/drawing/2014/main" id="{FDAC3DD6-952B-4C58-8EB6-42954C29E087}"/>
            </a:ext>
          </a:extLst>
        </xdr:cNvPr>
        <xdr:cNvSpPr txBox="1"/>
      </xdr:nvSpPr>
      <xdr:spPr>
        <a:xfrm>
          <a:off x="2092514" y="9550010"/>
          <a:ext cx="3774516" cy="590192"/>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営業利益の増減理由について、具体的に記載してください。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kdfs01\&#20844;&#31038;&#25991;&#26360;\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tkkdfs01\&#20844;&#31038;&#25991;&#26360;3\200_&#32207;&#21512;&#25903;&#25588;&#37096;\020_&#29983;&#29987;&#24615;&#21521;&#19978;&#25903;&#25588;&#35506;\077_DX&#25512;&#36914;&#25903;&#25588;&#20107;&#26989;\R7&#24180;&#24230;\800_&#21161;&#25104;&#37329;\01_&#20132;&#20184;&#35201;&#32177;\&#12304;&#37428;&#26408;&#30906;&#35469;&#20462;&#27491;&#28168;&#12305;&#27096;&#24335;&#38598;\&#12304;&#25913;&#20462;&#20013;&#12305;R7-2&#12395;&#21521;&#12369;&#12383;&#25913;&#20462;\DX&#25512;&#36914;&#21161;&#25104;&#37329;\&#30003;&#35531;&#26360;%20&#20462;&#27491;&#28168;&#12415;\&#12304;&#35352;&#20837;&#20363;&#12305;&#30003;&#35531;&#26360;_DX&#25512;&#36914;&#21161;&#25104;&#37329;_&#29983;&#29987;&#24615;&#21521;&#19978;&#12467;&#12540;&#12473;%20&#20462;&#27491;&#28168;.xlsx" TargetMode="External"/><Relationship Id="rId1" Type="http://schemas.openxmlformats.org/officeDocument/2006/relationships/externalLinkPath" Target="file:///\\tkkdfs01\&#20844;&#31038;&#25991;&#26360;3\200_&#32207;&#21512;&#25903;&#25588;&#37096;\020_&#29983;&#29987;&#24615;&#21521;&#19978;&#25903;&#25588;&#35506;\077_DX&#25512;&#36914;&#25903;&#25588;&#20107;&#26989;\R7&#24180;&#24230;\800_&#21161;&#25104;&#37329;\01_&#20132;&#20184;&#35201;&#32177;\&#12304;&#37428;&#26408;&#30906;&#35469;&#20462;&#27491;&#28168;&#12305;&#27096;&#24335;&#38598;\&#12304;&#25913;&#20462;&#20013;&#12305;R7-2&#12395;&#21521;&#12369;&#12383;&#25913;&#20462;\DX&#25512;&#36914;&#21161;&#25104;&#37329;\&#30003;&#35531;&#26360;%20&#20462;&#27491;&#28168;&#12415;\&#12304;&#35352;&#20837;&#20363;&#12305;&#30003;&#35531;&#26360;_DX&#25512;&#36914;&#21161;&#25104;&#37329;_&#29983;&#29987;&#24615;&#21521;&#19978;&#12467;&#12540;&#12473;%20&#20462;&#27491;&#28168;.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tkkdfs01\&#20844;&#31038;&#25991;&#26360;3\200_&#32207;&#21512;&#25903;&#25588;&#37096;\020_&#29983;&#29987;&#24615;&#21521;&#19978;&#25903;&#25588;&#35506;\077_DX&#25512;&#36914;&#25903;&#25588;&#20107;&#26989;\R7&#24180;&#24230;\800_&#21161;&#25104;&#37329;\01_&#20132;&#20184;&#35201;&#32177;\&#12304;&#37428;&#26408;&#30906;&#35469;&#20462;&#27491;&#28168;&#12305;&#27096;&#24335;&#38598;\&#12304;&#25913;&#20462;&#20013;&#12305;R7-2&#12395;&#21521;&#12369;&#12383;&#25913;&#20462;\DX&#25512;&#36914;&#21161;&#25104;&#37329;\&#30003;&#35531;&#26360;%20&#20462;&#27491;&#28168;&#12415;\&#20316;&#25104;&#20803;&#12487;&#12540;&#12479;\&#12304;&#20316;&#26989;&#29992;&#12305;&#12304;DX&#25126;&#30053;&#31574;&#23450;&#25903;&#25588;&#12467;&#12540;&#12473;&#12399;&#24517;&#38920;&#12305;.xlsx" TargetMode="External"/><Relationship Id="rId1" Type="http://schemas.openxmlformats.org/officeDocument/2006/relationships/externalLinkPath" Target="file:///\\tkkdfs01\&#20844;&#31038;&#25991;&#26360;3\200_&#32207;&#21512;&#25903;&#25588;&#37096;\020_&#29983;&#29987;&#24615;&#21521;&#19978;&#25903;&#25588;&#35506;\077_DX&#25512;&#36914;&#25903;&#25588;&#20107;&#26989;\R7&#24180;&#24230;\800_&#21161;&#25104;&#37329;\01_&#20132;&#20184;&#35201;&#32177;\&#12304;&#37428;&#26408;&#30906;&#35469;&#20462;&#27491;&#28168;&#12305;&#27096;&#24335;&#38598;\&#12304;&#25913;&#20462;&#20013;&#12305;R7-2&#12395;&#21521;&#12369;&#12383;&#25913;&#20462;\DX&#25512;&#36914;&#21161;&#25104;&#37329;\&#30003;&#35531;&#26360;%20&#20462;&#27491;&#28168;&#12415;\&#20316;&#25104;&#20803;&#12487;&#12540;&#12479;\&#12304;&#20316;&#26989;&#29992;&#12305;&#12304;DX&#25126;&#30053;&#31574;&#23450;&#25903;&#25588;&#12467;&#12540;&#12473;&#12399;&#24517;&#38920;&#1230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kkdfs01\&#20844;&#31038;&#25991;&#26360;\200_&#32207;&#21512;&#25903;&#25588;&#37096;\010_&#32207;&#21512;&#25903;&#25588;&#35506;\071_&#12487;&#12472;&#12479;&#12523;&#25216;&#34899;&#27963;&#29992;&#25512;&#36914;&#20107;&#26989;\R4&#24180;&#24230;\080_&#21161;&#25104;&#37329;\110_&#21463;&#20184;&#12289;&#36039;&#26684;&#12539;&#32076;&#29702;&#23529;&#26619;\010_&#30003;&#35531;&#21463;&#20184;\&#12304;R4-2&#12305;&#21463;&#20184;&#38306;&#20418;&#12501;&#12449;&#12452;&#12523;\&#12304;&#12487;&#12472;&#25512;&#21161;&#25104;&#37329;R4-2&#12305;&#9312;&#30003;&#35531;&#21463;&#20184;&#31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前確認書"/>
      <sheetName val="申請書表紙"/>
      <sheetName val="１"/>
      <sheetName val="２"/>
      <sheetName val="3"/>
      <sheetName val="4"/>
      <sheetName val="5"/>
      <sheetName val="6"/>
      <sheetName val="7"/>
      <sheetName val="8"/>
      <sheetName val="9"/>
      <sheetName val="10"/>
      <sheetName val="11"/>
      <sheetName val="12"/>
      <sheetName val="13"/>
      <sheetName val="リスト"/>
      <sheetName val="データ処理用"/>
      <sheetName val="産業分類"/>
    </sheetNames>
    <sheetDataSet>
      <sheetData sheetId="0"/>
      <sheetData sheetId="1">
        <row r="3">
          <cell r="W3" t="str">
            <v>令和7年〇月〇日</v>
          </cell>
        </row>
        <row r="7">
          <cell r="W7" t="str">
            <v>株式会社〇〇</v>
          </cell>
        </row>
        <row r="11">
          <cell r="AE11" t="str">
            <v>公社　太郎</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前確認書"/>
      <sheetName val="申請書表紙"/>
      <sheetName val="１"/>
      <sheetName val="2"/>
      <sheetName val="3"/>
      <sheetName val="4"/>
      <sheetName val="5"/>
      <sheetName val="6"/>
      <sheetName val="7"/>
      <sheetName val="8"/>
      <sheetName val="9"/>
      <sheetName val="10"/>
      <sheetName val="11"/>
      <sheetName val="12"/>
      <sheetName val="13"/>
      <sheetName val="14"/>
      <sheetName val="15"/>
      <sheetName val="リスト"/>
      <sheetName val="データ処理用"/>
    </sheetNames>
    <sheetDataSet>
      <sheetData sheetId="0" refreshError="1"/>
      <sheetData sheetId="1">
        <row r="23">
          <cell r="K23" t="str">
            <v>A：　中小企業者/小規模企業者</v>
          </cell>
          <cell r="W23" t="str">
            <v>助成率2/3以内</v>
          </cell>
          <cell r="AE23" t="str">
            <v>3,000万円</v>
          </cell>
          <cell r="AH23" t="str">
            <v>30万円</v>
          </cell>
          <cell r="AN23" t="str">
            <v>助成率2/3</v>
          </cell>
        </row>
        <row r="24">
          <cell r="I24" t="str">
            <v>○</v>
          </cell>
          <cell r="K24" t="str">
            <v>B：　賃金引上げ計画を掲げ申請する事業者（中小企業者）</v>
          </cell>
          <cell r="W24" t="str">
            <v>助成率3/4以内
（未達の場合、2/3以内）</v>
          </cell>
          <cell r="AN24" t="str">
            <v>助成率3/4</v>
          </cell>
        </row>
        <row r="25">
          <cell r="K25" t="str">
            <v>C：　賃金引上げ計画を掲げ申請する事業者（小規模企業者）</v>
          </cell>
          <cell r="W25" t="str">
            <v>助成率4/5以内</v>
          </cell>
          <cell r="AN25" t="str">
            <v>助成率4/5</v>
          </cell>
        </row>
        <row r="26">
          <cell r="K26" t="str">
            <v>D：　働き方改革推進枠
（建設、運輸業の事業者等）</v>
          </cell>
          <cell r="W26" t="str">
            <v>助成率4/5以内</v>
          </cell>
          <cell r="AN26" t="str">
            <v>助成率4/5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37">
          <cell r="J37">
            <v>14001997</v>
          </cell>
        </row>
      </sheetData>
      <sheetData sheetId="13">
        <row r="37">
          <cell r="J37">
            <v>8402222</v>
          </cell>
        </row>
      </sheetData>
      <sheetData sheetId="14">
        <row r="37">
          <cell r="J37">
            <v>980333</v>
          </cell>
        </row>
      </sheetData>
      <sheetData sheetId="15">
        <row r="37">
          <cell r="J37">
            <v>601800</v>
          </cell>
        </row>
      </sheetData>
      <sheetData sheetId="16">
        <row r="37">
          <cell r="J37">
            <v>14001998</v>
          </cell>
        </row>
      </sheetData>
      <sheetData sheetId="17"/>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R4申請受付【マスタ】"/>
      <sheetName val="【審査会用】"/>
      <sheetName val="【審査会用】 (水沼氏対応)"/>
      <sheetName val="一時支援金等受給者向け"/>
      <sheetName val="データ利活用"/>
      <sheetName val="ICT"/>
      <sheetName val="職員件数"/>
      <sheetName val="審査員件数"/>
      <sheetName val="図表"/>
    </sheetNames>
    <sheetDataSet>
      <sheetData sheetId="0" refreshError="1"/>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99CC"/>
        </a:solidFill>
        <a:ln>
          <a:noFill/>
        </a:ln>
      </a:spPr>
      <a:bodyPr vertOverflow="clip" horzOverflow="clip" rtlCol="0" anchor="t"/>
      <a:lstStyle>
        <a:defPPr algn="l">
          <a:defRPr kumimoji="1" sz="1100">
            <a:solidFill>
              <a:sysClr val="windowText" lastClr="000000"/>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xxxxxx/" TargetMode="External"/><Relationship Id="rId1" Type="http://schemas.openxmlformats.org/officeDocument/2006/relationships/hyperlink" Target="mailto:XXX@XXXX"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9"/>
  <sheetViews>
    <sheetView showGridLines="0" view="pageBreakPreview" zoomScale="90" zoomScaleNormal="100" zoomScaleSheetLayoutView="90" workbookViewId="0">
      <selection activeCell="B7" sqref="B7:AE7"/>
    </sheetView>
  </sheetViews>
  <sheetFormatPr defaultColWidth="9.109375" defaultRowHeight="15.75" x14ac:dyDescent="0.25"/>
  <cols>
    <col min="1" max="1" width="2.77734375" style="103" customWidth="1"/>
    <col min="2" max="30" width="2.21875" style="103" customWidth="1"/>
    <col min="31" max="31" width="16.77734375" style="103" customWidth="1"/>
    <col min="32" max="32" width="12.6640625" style="102" customWidth="1"/>
    <col min="33" max="16384" width="9.109375" style="103"/>
  </cols>
  <sheetData>
    <row r="1" spans="1:32" x14ac:dyDescent="0.25">
      <c r="A1" s="114" t="s">
        <v>1806</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row>
    <row r="2" spans="1:32" ht="16.5" x14ac:dyDescent="0.25">
      <c r="A2" s="363" t="s">
        <v>281</v>
      </c>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row>
    <row r="3" spans="1:32" ht="31.5" customHeight="1" x14ac:dyDescent="0.25">
      <c r="A3" s="364" t="s">
        <v>370</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row>
    <row r="4" spans="1:32" x14ac:dyDescent="0.25">
      <c r="A4" s="365" t="s">
        <v>276</v>
      </c>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row>
    <row r="5" spans="1:32" s="239" customFormat="1" ht="30" customHeight="1" x14ac:dyDescent="0.25">
      <c r="A5" s="238">
        <v>1</v>
      </c>
      <c r="B5" s="366" t="s">
        <v>1787</v>
      </c>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8"/>
      <c r="AF5" s="247" t="s">
        <v>1807</v>
      </c>
    </row>
    <row r="6" spans="1:32" s="239" customFormat="1" ht="30" customHeight="1" x14ac:dyDescent="0.25">
      <c r="A6" s="238">
        <v>2</v>
      </c>
      <c r="B6" s="366" t="s">
        <v>1788</v>
      </c>
      <c r="C6" s="367"/>
      <c r="D6" s="367"/>
      <c r="E6" s="367"/>
      <c r="F6" s="367"/>
      <c r="G6" s="367"/>
      <c r="H6" s="367"/>
      <c r="I6" s="367"/>
      <c r="J6" s="367"/>
      <c r="K6" s="367"/>
      <c r="L6" s="367"/>
      <c r="M6" s="367"/>
      <c r="N6" s="367"/>
      <c r="O6" s="367"/>
      <c r="P6" s="367"/>
      <c r="Q6" s="367"/>
      <c r="R6" s="367"/>
      <c r="S6" s="367"/>
      <c r="T6" s="367"/>
      <c r="U6" s="367"/>
      <c r="V6" s="367"/>
      <c r="W6" s="367"/>
      <c r="X6" s="367"/>
      <c r="Y6" s="367"/>
      <c r="Z6" s="367"/>
      <c r="AA6" s="367"/>
      <c r="AB6" s="367"/>
      <c r="AC6" s="367"/>
      <c r="AD6" s="367"/>
      <c r="AE6" s="368"/>
      <c r="AF6" s="247" t="s">
        <v>1807</v>
      </c>
    </row>
    <row r="7" spans="1:32" s="239" customFormat="1" ht="60" customHeight="1" x14ac:dyDescent="0.25">
      <c r="A7" s="238">
        <v>3</v>
      </c>
      <c r="B7" s="366" t="s">
        <v>1789</v>
      </c>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8"/>
      <c r="AF7" s="247" t="s">
        <v>1807</v>
      </c>
    </row>
    <row r="8" spans="1:32" ht="55.5" customHeight="1" x14ac:dyDescent="0.25">
      <c r="A8" s="238">
        <v>4</v>
      </c>
      <c r="B8" s="362" t="s">
        <v>371</v>
      </c>
      <c r="C8" s="362"/>
      <c r="D8" s="362"/>
      <c r="E8" s="362"/>
      <c r="F8" s="362"/>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c r="AF8" s="247" t="s">
        <v>1807</v>
      </c>
    </row>
    <row r="9" spans="1:32" x14ac:dyDescent="0.25">
      <c r="A9" s="238">
        <v>5</v>
      </c>
      <c r="B9" s="362" t="s">
        <v>1790</v>
      </c>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247" t="s">
        <v>1807</v>
      </c>
    </row>
    <row r="10" spans="1:32" ht="75.599999999999994" customHeight="1" x14ac:dyDescent="0.25">
      <c r="A10" s="238">
        <v>6</v>
      </c>
      <c r="B10" s="369" t="s">
        <v>367</v>
      </c>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247" t="s">
        <v>1807</v>
      </c>
    </row>
    <row r="11" spans="1:32" ht="47.1" customHeight="1" x14ac:dyDescent="0.25">
      <c r="A11" s="238">
        <v>7</v>
      </c>
      <c r="B11" s="362" t="s">
        <v>445</v>
      </c>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247" t="s">
        <v>1807</v>
      </c>
    </row>
    <row r="12" spans="1:32" x14ac:dyDescent="0.25">
      <c r="A12" s="238">
        <v>8</v>
      </c>
      <c r="B12" s="362" t="s">
        <v>1791</v>
      </c>
      <c r="C12" s="362"/>
      <c r="D12" s="362"/>
      <c r="E12" s="362"/>
      <c r="F12" s="362"/>
      <c r="G12" s="362"/>
      <c r="H12" s="362"/>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247" t="s">
        <v>1807</v>
      </c>
    </row>
    <row r="13" spans="1:32" x14ac:dyDescent="0.25">
      <c r="A13" s="238">
        <v>9</v>
      </c>
      <c r="B13" s="362" t="s">
        <v>1792</v>
      </c>
      <c r="C13" s="362"/>
      <c r="D13" s="362"/>
      <c r="E13" s="362"/>
      <c r="F13" s="362"/>
      <c r="G13" s="362"/>
      <c r="H13" s="362"/>
      <c r="I13" s="362"/>
      <c r="J13" s="362"/>
      <c r="K13" s="362"/>
      <c r="L13" s="362"/>
      <c r="M13" s="362"/>
      <c r="N13" s="362"/>
      <c r="O13" s="362"/>
      <c r="P13" s="362"/>
      <c r="Q13" s="362"/>
      <c r="R13" s="362"/>
      <c r="S13" s="362"/>
      <c r="T13" s="362"/>
      <c r="U13" s="362"/>
      <c r="V13" s="362"/>
      <c r="W13" s="362"/>
      <c r="X13" s="362"/>
      <c r="Y13" s="362"/>
      <c r="Z13" s="362"/>
      <c r="AA13" s="362"/>
      <c r="AB13" s="362"/>
      <c r="AC13" s="362"/>
      <c r="AD13" s="362"/>
      <c r="AE13" s="362"/>
      <c r="AF13" s="247" t="s">
        <v>1807</v>
      </c>
    </row>
    <row r="14" spans="1:32" ht="46.5" customHeight="1" x14ac:dyDescent="0.25">
      <c r="A14" s="238">
        <v>10</v>
      </c>
      <c r="B14" s="362" t="s">
        <v>1793</v>
      </c>
      <c r="C14" s="362"/>
      <c r="D14" s="362"/>
      <c r="E14" s="362"/>
      <c r="F14" s="362"/>
      <c r="G14" s="362"/>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247" t="s">
        <v>1807</v>
      </c>
    </row>
    <row r="15" spans="1:32" x14ac:dyDescent="0.25">
      <c r="A15" s="238">
        <v>11</v>
      </c>
      <c r="B15" s="362" t="s">
        <v>1794</v>
      </c>
      <c r="C15" s="362"/>
      <c r="D15" s="362"/>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247" t="s">
        <v>1807</v>
      </c>
    </row>
    <row r="16" spans="1:32" ht="33.950000000000003" customHeight="1" x14ac:dyDescent="0.25">
      <c r="A16" s="238">
        <v>12</v>
      </c>
      <c r="B16" s="362" t="s">
        <v>1795</v>
      </c>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c r="AB16" s="373"/>
      <c r="AC16" s="373"/>
      <c r="AD16" s="373"/>
      <c r="AE16" s="373"/>
      <c r="AF16" s="247" t="s">
        <v>1807</v>
      </c>
    </row>
    <row r="17" spans="1:32" x14ac:dyDescent="0.25">
      <c r="A17" s="238">
        <v>13</v>
      </c>
      <c r="B17" s="362" t="s">
        <v>1796</v>
      </c>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247" t="s">
        <v>1807</v>
      </c>
    </row>
    <row r="18" spans="1:32" ht="31.5" customHeight="1" x14ac:dyDescent="0.25">
      <c r="A18" s="238">
        <v>14</v>
      </c>
      <c r="B18" s="362" t="s">
        <v>1797</v>
      </c>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247" t="s">
        <v>1807</v>
      </c>
    </row>
    <row r="19" spans="1:32" x14ac:dyDescent="0.25">
      <c r="A19" s="238">
        <v>15</v>
      </c>
      <c r="B19" s="362" t="s">
        <v>1798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247" t="s">
        <v>1807</v>
      </c>
    </row>
    <row r="20" spans="1:32" x14ac:dyDescent="0.25">
      <c r="A20" s="238">
        <v>16</v>
      </c>
      <c r="B20" s="373" t="s">
        <v>1799</v>
      </c>
      <c r="C20" s="373"/>
      <c r="D20" s="373"/>
      <c r="E20" s="373"/>
      <c r="F20" s="373"/>
      <c r="G20" s="373"/>
      <c r="H20" s="373"/>
      <c r="I20" s="373"/>
      <c r="J20" s="373"/>
      <c r="K20" s="373"/>
      <c r="L20" s="373"/>
      <c r="M20" s="373"/>
      <c r="N20" s="373"/>
      <c r="O20" s="373"/>
      <c r="P20" s="373"/>
      <c r="Q20" s="373"/>
      <c r="R20" s="373"/>
      <c r="S20" s="373"/>
      <c r="T20" s="373"/>
      <c r="U20" s="373"/>
      <c r="V20" s="373"/>
      <c r="W20" s="373"/>
      <c r="X20" s="373"/>
      <c r="Y20" s="373"/>
      <c r="Z20" s="373"/>
      <c r="AA20" s="373"/>
      <c r="AB20" s="373"/>
      <c r="AC20" s="373"/>
      <c r="AD20" s="373"/>
      <c r="AE20" s="373"/>
      <c r="AF20" s="247" t="s">
        <v>1807</v>
      </c>
    </row>
    <row r="21" spans="1:32" ht="35.1" customHeight="1" x14ac:dyDescent="0.25">
      <c r="A21" s="238">
        <v>17</v>
      </c>
      <c r="B21" s="362" t="s">
        <v>1800</v>
      </c>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c r="AB21" s="373"/>
      <c r="AC21" s="373"/>
      <c r="AD21" s="373"/>
      <c r="AE21" s="373"/>
      <c r="AF21" s="247" t="s">
        <v>1807</v>
      </c>
    </row>
    <row r="22" spans="1:32" ht="60.6" customHeight="1" x14ac:dyDescent="0.25">
      <c r="A22" s="238">
        <v>18</v>
      </c>
      <c r="B22" s="362" t="s">
        <v>1801</v>
      </c>
      <c r="C22" s="362"/>
      <c r="D22" s="362"/>
      <c r="E22" s="362"/>
      <c r="F22" s="362"/>
      <c r="G22" s="362"/>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247" t="s">
        <v>1807</v>
      </c>
    </row>
    <row r="23" spans="1:32" ht="36" customHeight="1" x14ac:dyDescent="0.25">
      <c r="A23" s="238">
        <v>19</v>
      </c>
      <c r="B23" s="362" t="s">
        <v>1802</v>
      </c>
      <c r="C23" s="373"/>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c r="AB23" s="373"/>
      <c r="AC23" s="373"/>
      <c r="AD23" s="373"/>
      <c r="AE23" s="373"/>
      <c r="AF23" s="247" t="s">
        <v>1807</v>
      </c>
    </row>
    <row r="24" spans="1:32" ht="51.95" customHeight="1" x14ac:dyDescent="0.25">
      <c r="A24" s="238">
        <v>20</v>
      </c>
      <c r="B24" s="362" t="s">
        <v>1803</v>
      </c>
      <c r="C24" s="373"/>
      <c r="D24" s="373"/>
      <c r="E24" s="373"/>
      <c r="F24" s="373"/>
      <c r="G24" s="373"/>
      <c r="H24" s="373"/>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247" t="s">
        <v>1807</v>
      </c>
    </row>
    <row r="25" spans="1:32" ht="86.1" customHeight="1" x14ac:dyDescent="0.25">
      <c r="A25" s="238">
        <v>21</v>
      </c>
      <c r="B25" s="370" t="s">
        <v>1808</v>
      </c>
      <c r="C25" s="371"/>
      <c r="D25" s="371"/>
      <c r="E25" s="371"/>
      <c r="F25" s="371"/>
      <c r="G25" s="371"/>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2"/>
      <c r="AF25" s="247" t="s">
        <v>1807</v>
      </c>
    </row>
    <row r="26" spans="1:32" x14ac:dyDescent="0.25">
      <c r="A26" s="238">
        <v>22</v>
      </c>
      <c r="B26" s="362" t="s">
        <v>1804</v>
      </c>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247" t="s">
        <v>1807</v>
      </c>
    </row>
    <row r="27" spans="1:32" ht="31.5" customHeight="1" x14ac:dyDescent="0.25">
      <c r="A27" s="238">
        <v>23</v>
      </c>
      <c r="B27" s="362" t="s">
        <v>368</v>
      </c>
      <c r="C27" s="362"/>
      <c r="D27" s="362"/>
      <c r="E27" s="362"/>
      <c r="F27" s="362"/>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247" t="s">
        <v>1807</v>
      </c>
    </row>
    <row r="28" spans="1:32" ht="31.5" customHeight="1" x14ac:dyDescent="0.25">
      <c r="A28" s="238">
        <v>24</v>
      </c>
      <c r="B28" s="377" t="s">
        <v>369</v>
      </c>
      <c r="C28" s="378"/>
      <c r="D28" s="378"/>
      <c r="E28" s="378"/>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9"/>
      <c r="AF28" s="247" t="s">
        <v>1807</v>
      </c>
    </row>
    <row r="29" spans="1:32" s="239" customFormat="1" ht="15" customHeight="1" x14ac:dyDescent="0.25">
      <c r="A29" s="238">
        <v>25</v>
      </c>
      <c r="B29" s="380" t="s">
        <v>277</v>
      </c>
      <c r="C29" s="381"/>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2"/>
      <c r="AF29" s="240"/>
    </row>
    <row r="30" spans="1:32" ht="20.100000000000001" customHeight="1" x14ac:dyDescent="0.25">
      <c r="A30" s="383" t="s">
        <v>278</v>
      </c>
      <c r="B30" s="384"/>
      <c r="C30" s="384"/>
      <c r="D30" s="384"/>
      <c r="E30" s="384"/>
      <c r="F30" s="384"/>
      <c r="G30" s="384"/>
      <c r="H30" s="384"/>
      <c r="I30" s="384"/>
      <c r="J30" s="384"/>
      <c r="K30" s="384"/>
      <c r="L30" s="384"/>
      <c r="M30" s="384"/>
      <c r="N30" s="384"/>
      <c r="O30" s="384"/>
      <c r="P30" s="384"/>
      <c r="Q30" s="384"/>
      <c r="R30" s="384"/>
      <c r="S30" s="384"/>
      <c r="T30" s="384"/>
      <c r="U30" s="385" t="s">
        <v>372</v>
      </c>
      <c r="V30" s="385"/>
      <c r="W30" s="385"/>
      <c r="X30" s="386" t="str">
        <f>[3]申請書表紙!W3</f>
        <v>令和7年〇月〇日</v>
      </c>
      <c r="Y30" s="386"/>
      <c r="Z30" s="386"/>
      <c r="AA30" s="386"/>
      <c r="AB30" s="386"/>
      <c r="AC30" s="386"/>
      <c r="AD30" s="386"/>
      <c r="AE30" s="386"/>
      <c r="AF30" s="386"/>
    </row>
    <row r="31" spans="1:32" ht="39.950000000000003" customHeight="1" x14ac:dyDescent="0.25">
      <c r="A31" s="61"/>
      <c r="B31" s="62"/>
      <c r="C31" s="248"/>
      <c r="D31" s="248"/>
      <c r="E31" s="248"/>
      <c r="F31" s="248"/>
      <c r="G31" s="248"/>
      <c r="H31" s="248"/>
      <c r="I31" s="248"/>
      <c r="J31" s="248"/>
      <c r="K31" s="248"/>
      <c r="L31" s="248"/>
      <c r="M31" s="248"/>
      <c r="N31" s="248"/>
      <c r="O31" s="248"/>
      <c r="P31" s="249"/>
      <c r="Q31" s="249"/>
      <c r="R31" s="249"/>
      <c r="S31" s="249"/>
      <c r="T31" s="250"/>
      <c r="U31" s="374" t="s">
        <v>373</v>
      </c>
      <c r="V31" s="374"/>
      <c r="W31" s="374"/>
      <c r="X31" s="375" t="str">
        <f>[3]申請書表紙!W7&amp;""</f>
        <v>株式会社〇〇</v>
      </c>
      <c r="Y31" s="375"/>
      <c r="Z31" s="375"/>
      <c r="AA31" s="375"/>
      <c r="AB31" s="375"/>
      <c r="AC31" s="375"/>
      <c r="AD31" s="375"/>
      <c r="AE31" s="375"/>
      <c r="AF31" s="375"/>
    </row>
    <row r="32" spans="1:32" ht="39" customHeight="1" x14ac:dyDescent="0.25">
      <c r="A32" s="61"/>
      <c r="B32" s="62"/>
      <c r="C32" s="248"/>
      <c r="D32" s="248"/>
      <c r="E32" s="248"/>
      <c r="F32" s="248"/>
      <c r="G32" s="248"/>
      <c r="H32" s="248"/>
      <c r="I32" s="248"/>
      <c r="J32" s="248"/>
      <c r="K32" s="248"/>
      <c r="L32" s="248"/>
      <c r="M32" s="248"/>
      <c r="N32" s="248"/>
      <c r="O32" s="248"/>
      <c r="P32" s="249"/>
      <c r="Q32" s="249"/>
      <c r="R32" s="249"/>
      <c r="S32" s="249"/>
      <c r="T32" s="250"/>
      <c r="U32" s="374" t="s">
        <v>374</v>
      </c>
      <c r="V32" s="374"/>
      <c r="W32" s="374"/>
      <c r="X32" s="376" t="str">
        <f>[3]申請書表紙!AE11&amp;""</f>
        <v>公社　太郎</v>
      </c>
      <c r="Y32" s="376"/>
      <c r="Z32" s="376"/>
      <c r="AA32" s="376"/>
      <c r="AB32" s="376"/>
      <c r="AC32" s="376"/>
      <c r="AD32" s="376"/>
      <c r="AE32" s="376"/>
      <c r="AF32" s="376"/>
    </row>
    <row r="33" spans="31:31" ht="20.100000000000001" customHeight="1" x14ac:dyDescent="0.25">
      <c r="AE33" s="104"/>
    </row>
    <row r="37" spans="31:31" x14ac:dyDescent="0.25">
      <c r="AE37" s="103" t="s">
        <v>220</v>
      </c>
    </row>
    <row r="38" spans="31:31" x14ac:dyDescent="0.25">
      <c r="AE38" s="103" t="s">
        <v>279</v>
      </c>
    </row>
    <row r="39" spans="31:31" x14ac:dyDescent="0.25">
      <c r="AE39" s="103" t="s">
        <v>280</v>
      </c>
    </row>
  </sheetData>
  <sheetProtection formatCells="0"/>
  <mergeCells count="35">
    <mergeCell ref="U31:W31"/>
    <mergeCell ref="X31:AF31"/>
    <mergeCell ref="U32:W32"/>
    <mergeCell ref="X32:AF32"/>
    <mergeCell ref="B26:AE26"/>
    <mergeCell ref="B27:AE27"/>
    <mergeCell ref="B28:AE28"/>
    <mergeCell ref="B29:AE29"/>
    <mergeCell ref="A30:T30"/>
    <mergeCell ref="U30:W30"/>
    <mergeCell ref="X30:AF30"/>
    <mergeCell ref="B25:AE25"/>
    <mergeCell ref="B14:AE14"/>
    <mergeCell ref="B15:AE15"/>
    <mergeCell ref="B16:AE16"/>
    <mergeCell ref="B17:AE17"/>
    <mergeCell ref="B18:AE18"/>
    <mergeCell ref="B19:AE19"/>
    <mergeCell ref="B20:AE20"/>
    <mergeCell ref="B21:AE21"/>
    <mergeCell ref="B22:AE22"/>
    <mergeCell ref="B23:AE23"/>
    <mergeCell ref="B24:AE24"/>
    <mergeCell ref="B13:AE13"/>
    <mergeCell ref="A2:AF2"/>
    <mergeCell ref="A3:AF3"/>
    <mergeCell ref="A4:AF4"/>
    <mergeCell ref="B5:AE5"/>
    <mergeCell ref="B6:AE6"/>
    <mergeCell ref="B7:AE7"/>
    <mergeCell ref="B8:AE8"/>
    <mergeCell ref="B9:AE9"/>
    <mergeCell ref="B10:AE10"/>
    <mergeCell ref="B11:AE11"/>
    <mergeCell ref="B12:AE12"/>
  </mergeCells>
  <phoneticPr fontId="10"/>
  <dataValidations count="2">
    <dataValidation type="list" allowBlank="1" showInputMessage="1" showErrorMessage="1" sqref="AF5:AF28" xr:uid="{00000000-0002-0000-0000-000000000000}">
      <formula1>$AE$37:$AE$39</formula1>
    </dataValidation>
    <dataValidation type="list" allowBlank="1" showInputMessage="1" showErrorMessage="1" sqref="AF29" xr:uid="{00000000-0002-0000-0000-000001000000}">
      <formula1>#REF!</formula1>
    </dataValidation>
  </dataValidations>
  <printOptions horizontalCentered="1"/>
  <pageMargins left="0.31496062992125984" right="0.31496062992125984" top="0.35433070866141736" bottom="0.35433070866141736" header="0.31496062992125984" footer="0.31496062992125984"/>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AK31"/>
  <sheetViews>
    <sheetView topLeftCell="A22" workbookViewId="0">
      <selection sqref="A1:XFD1048576"/>
    </sheetView>
  </sheetViews>
  <sheetFormatPr defaultColWidth="7.21875" defaultRowHeight="15.75" x14ac:dyDescent="0.25"/>
  <cols>
    <col min="1" max="1" width="2.21875" style="256" customWidth="1"/>
    <col min="2" max="31" width="1.77734375" style="256" customWidth="1"/>
    <col min="32" max="37" width="1.88671875" style="256" customWidth="1"/>
    <col min="38" max="38" width="2.109375" style="256" customWidth="1"/>
    <col min="39" max="16384" width="7.21875" style="256"/>
  </cols>
  <sheetData>
    <row r="1" spans="1:37" ht="12" customHeight="1" x14ac:dyDescent="0.25">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86"/>
      <c r="AH1" s="255"/>
      <c r="AI1" s="255"/>
    </row>
    <row r="2" spans="1:37" ht="15.75" customHeight="1" x14ac:dyDescent="0.25">
      <c r="A2" s="252">
        <v>4</v>
      </c>
      <c r="B2" s="254" t="s">
        <v>156</v>
      </c>
      <c r="C2" s="258"/>
      <c r="D2" s="258"/>
      <c r="E2" s="258"/>
    </row>
    <row r="3" spans="1:37" ht="3.75" customHeight="1" x14ac:dyDescent="0.25"/>
    <row r="4" spans="1:37" ht="12.95" customHeight="1" x14ac:dyDescent="0.25">
      <c r="B4" s="256" t="s">
        <v>318</v>
      </c>
    </row>
    <row r="5" spans="1:37" ht="5.45" customHeight="1" x14ac:dyDescent="0.25"/>
    <row r="6" spans="1:37" ht="15.6" customHeight="1" x14ac:dyDescent="0.25">
      <c r="B6" s="677" t="s">
        <v>190</v>
      </c>
      <c r="C6" s="677"/>
      <c r="D6" s="677"/>
      <c r="E6" s="677"/>
      <c r="F6" s="677"/>
      <c r="G6" s="677"/>
      <c r="H6" s="677"/>
      <c r="I6" s="677"/>
      <c r="J6" s="677"/>
      <c r="K6" s="677"/>
      <c r="L6" s="677"/>
      <c r="M6" s="677"/>
      <c r="N6" s="677"/>
      <c r="O6" s="677"/>
      <c r="P6" s="677"/>
      <c r="Q6" s="677"/>
      <c r="R6" s="677"/>
      <c r="S6" s="677"/>
      <c r="T6" s="677"/>
      <c r="U6" s="677"/>
      <c r="V6" s="677"/>
      <c r="W6" s="677"/>
      <c r="X6" s="677"/>
      <c r="Y6" s="677"/>
      <c r="Z6" s="677"/>
      <c r="AA6" s="677"/>
      <c r="AB6" s="677"/>
      <c r="AC6" s="677"/>
      <c r="AD6" s="677"/>
      <c r="AE6" s="677"/>
      <c r="AF6" s="677"/>
      <c r="AG6" s="677"/>
    </row>
    <row r="7" spans="1:37" ht="15.6" customHeight="1" x14ac:dyDescent="0.25">
      <c r="B7" s="291" t="s">
        <v>186</v>
      </c>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row>
    <row r="8" spans="1:37" ht="15.6" customHeight="1" x14ac:dyDescent="0.25">
      <c r="B8" s="291" t="s">
        <v>228</v>
      </c>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1"/>
      <c r="AF8" s="291"/>
      <c r="AG8" s="291"/>
    </row>
    <row r="9" spans="1:37" ht="15.6" customHeight="1" x14ac:dyDescent="0.25">
      <c r="B9" s="291"/>
      <c r="C9" s="291" t="s">
        <v>229</v>
      </c>
      <c r="D9" s="291"/>
      <c r="E9" s="291"/>
      <c r="F9" s="291"/>
      <c r="G9" s="291"/>
      <c r="H9" s="291"/>
      <c r="I9" s="291"/>
      <c r="J9" s="291"/>
      <c r="K9" s="291"/>
      <c r="L9" s="291"/>
      <c r="M9" s="291"/>
      <c r="N9" s="291"/>
      <c r="O9" s="291"/>
      <c r="P9" s="291"/>
      <c r="Q9" s="291"/>
      <c r="R9" s="291"/>
      <c r="S9" s="291"/>
      <c r="T9" s="291"/>
      <c r="U9" s="291"/>
      <c r="V9" s="291"/>
      <c r="W9" s="291"/>
      <c r="X9" s="291"/>
      <c r="Y9" s="291"/>
      <c r="Z9" s="291"/>
      <c r="AA9" s="291"/>
      <c r="AB9" s="291"/>
      <c r="AC9" s="291"/>
      <c r="AD9" s="291"/>
      <c r="AE9" s="291"/>
      <c r="AF9" s="291"/>
      <c r="AG9" s="291"/>
    </row>
    <row r="10" spans="1:37" ht="7.35" customHeight="1" x14ac:dyDescent="0.25">
      <c r="B10" s="291"/>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row>
    <row r="11" spans="1:37" ht="150" customHeight="1" x14ac:dyDescent="0.25">
      <c r="A11" s="258"/>
      <c r="B11" s="632" t="s">
        <v>197</v>
      </c>
      <c r="C11" s="633"/>
      <c r="D11" s="633"/>
      <c r="E11" s="634"/>
      <c r="F11" s="678" t="s">
        <v>1869</v>
      </c>
      <c r="G11" s="678"/>
      <c r="H11" s="678"/>
      <c r="I11" s="678"/>
      <c r="J11" s="678"/>
      <c r="K11" s="678"/>
      <c r="L11" s="678"/>
      <c r="M11" s="678"/>
      <c r="N11" s="678"/>
      <c r="O11" s="678"/>
      <c r="P11" s="678"/>
      <c r="Q11" s="678"/>
      <c r="R11" s="678"/>
      <c r="S11" s="678"/>
      <c r="T11" s="678"/>
      <c r="U11" s="678"/>
      <c r="V11" s="678"/>
      <c r="W11" s="678"/>
      <c r="X11" s="678"/>
      <c r="Y11" s="678"/>
      <c r="Z11" s="678"/>
      <c r="AA11" s="678"/>
      <c r="AB11" s="678"/>
      <c r="AC11" s="678"/>
      <c r="AD11" s="678"/>
      <c r="AE11" s="678"/>
      <c r="AF11" s="678"/>
      <c r="AG11" s="678"/>
      <c r="AH11" s="678"/>
      <c r="AI11" s="678"/>
      <c r="AJ11" s="678"/>
      <c r="AK11" s="678"/>
    </row>
    <row r="12" spans="1:37" ht="93" customHeight="1" x14ac:dyDescent="0.25">
      <c r="A12" s="258"/>
      <c r="B12" s="572" t="s">
        <v>192</v>
      </c>
      <c r="C12" s="573"/>
      <c r="D12" s="573"/>
      <c r="E12" s="574"/>
      <c r="F12" s="678"/>
      <c r="G12" s="678"/>
      <c r="H12" s="678"/>
      <c r="I12" s="678"/>
      <c r="J12" s="678"/>
      <c r="K12" s="678"/>
      <c r="L12" s="678"/>
      <c r="M12" s="678"/>
      <c r="N12" s="678"/>
      <c r="O12" s="678"/>
      <c r="P12" s="678"/>
      <c r="Q12" s="678"/>
      <c r="R12" s="678"/>
      <c r="S12" s="678"/>
      <c r="T12" s="678"/>
      <c r="U12" s="678"/>
      <c r="V12" s="678"/>
      <c r="W12" s="678"/>
      <c r="X12" s="678"/>
      <c r="Y12" s="678"/>
      <c r="Z12" s="678"/>
      <c r="AA12" s="678"/>
      <c r="AB12" s="678"/>
      <c r="AC12" s="678"/>
      <c r="AD12" s="678"/>
      <c r="AE12" s="678"/>
      <c r="AF12" s="678"/>
      <c r="AG12" s="678"/>
      <c r="AH12" s="678"/>
      <c r="AI12" s="678"/>
      <c r="AJ12" s="678"/>
      <c r="AK12" s="678"/>
    </row>
    <row r="13" spans="1:37" ht="13.5" customHeight="1" x14ac:dyDescent="0.25">
      <c r="A13" s="258"/>
      <c r="B13" s="261"/>
      <c r="C13" s="261"/>
      <c r="D13" s="261"/>
      <c r="E13" s="261"/>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row>
    <row r="14" spans="1:37" ht="15.6" customHeight="1" x14ac:dyDescent="0.25">
      <c r="B14" s="256" t="s">
        <v>191</v>
      </c>
    </row>
    <row r="15" spans="1:37" ht="15.6" customHeight="1" x14ac:dyDescent="0.25">
      <c r="B15" s="256" t="s">
        <v>233</v>
      </c>
    </row>
    <row r="16" spans="1:37" ht="15.6" customHeight="1" x14ac:dyDescent="0.25">
      <c r="B16" s="256" t="s">
        <v>230</v>
      </c>
    </row>
    <row r="17" spans="1:37" ht="15.6" customHeight="1" x14ac:dyDescent="0.25">
      <c r="C17" s="256" t="s">
        <v>231</v>
      </c>
    </row>
    <row r="18" spans="1:37" ht="7.35" customHeight="1" x14ac:dyDescent="0.25"/>
    <row r="19" spans="1:37" ht="150" customHeight="1" x14ac:dyDescent="0.25">
      <c r="A19" s="258"/>
      <c r="B19" s="678"/>
      <c r="C19" s="678"/>
      <c r="D19" s="678"/>
      <c r="E19" s="678"/>
      <c r="F19" s="678"/>
      <c r="G19" s="678"/>
      <c r="H19" s="678"/>
      <c r="I19" s="678"/>
      <c r="J19" s="678"/>
      <c r="K19" s="678"/>
      <c r="L19" s="678"/>
      <c r="M19" s="678"/>
      <c r="N19" s="678"/>
      <c r="O19" s="678"/>
      <c r="P19" s="678"/>
      <c r="Q19" s="678"/>
      <c r="R19" s="678"/>
      <c r="S19" s="678"/>
      <c r="T19" s="678"/>
      <c r="U19" s="678"/>
      <c r="V19" s="678"/>
      <c r="W19" s="678"/>
      <c r="X19" s="678"/>
      <c r="Y19" s="678"/>
      <c r="Z19" s="678"/>
      <c r="AA19" s="678"/>
      <c r="AB19" s="678"/>
      <c r="AC19" s="678"/>
      <c r="AD19" s="678"/>
      <c r="AE19" s="678"/>
      <c r="AF19" s="678"/>
      <c r="AG19" s="678"/>
      <c r="AH19" s="678"/>
      <c r="AI19" s="678"/>
      <c r="AJ19" s="678"/>
      <c r="AK19" s="678"/>
    </row>
    <row r="20" spans="1:37" ht="14.45" customHeight="1" x14ac:dyDescent="0.25">
      <c r="B20" s="260"/>
      <c r="C20" s="260"/>
      <c r="D20" s="260"/>
      <c r="E20" s="289"/>
      <c r="F20" s="289"/>
      <c r="G20" s="289"/>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row>
    <row r="21" spans="1:37" ht="12" customHeight="1" x14ac:dyDescent="0.25">
      <c r="B21" s="256" t="s">
        <v>359</v>
      </c>
    </row>
    <row r="22" spans="1:37" ht="12" customHeight="1" x14ac:dyDescent="0.25">
      <c r="B22" s="256" t="s">
        <v>341</v>
      </c>
      <c r="AG22" s="256" t="s">
        <v>375</v>
      </c>
    </row>
    <row r="23" spans="1:37" ht="30" customHeight="1" x14ac:dyDescent="0.25">
      <c r="A23" s="291"/>
      <c r="B23" s="673"/>
      <c r="C23" s="673"/>
      <c r="D23" s="673"/>
      <c r="E23" s="673"/>
      <c r="F23" s="673"/>
      <c r="G23" s="673"/>
      <c r="H23" s="674" t="s">
        <v>342</v>
      </c>
      <c r="I23" s="675"/>
      <c r="J23" s="675"/>
      <c r="K23" s="675"/>
      <c r="L23" s="676"/>
      <c r="M23" s="674" t="s">
        <v>343</v>
      </c>
      <c r="N23" s="675"/>
      <c r="O23" s="675"/>
      <c r="P23" s="675"/>
      <c r="Q23" s="676"/>
      <c r="R23" s="674" t="s">
        <v>344</v>
      </c>
      <c r="S23" s="675"/>
      <c r="T23" s="675"/>
      <c r="U23" s="675"/>
      <c r="V23" s="676"/>
      <c r="W23" s="674" t="s">
        <v>345</v>
      </c>
      <c r="X23" s="675"/>
      <c r="Y23" s="675"/>
      <c r="Z23" s="675"/>
      <c r="AA23" s="676"/>
      <c r="AB23" s="674" t="s">
        <v>346</v>
      </c>
      <c r="AC23" s="675"/>
      <c r="AD23" s="675"/>
      <c r="AE23" s="675"/>
      <c r="AF23" s="676"/>
      <c r="AG23" s="674" t="s">
        <v>347</v>
      </c>
      <c r="AH23" s="675"/>
      <c r="AI23" s="675"/>
      <c r="AJ23" s="675"/>
      <c r="AK23" s="676"/>
    </row>
    <row r="24" spans="1:37" x14ac:dyDescent="0.25">
      <c r="A24" s="291"/>
      <c r="B24" s="673" t="s">
        <v>348</v>
      </c>
      <c r="C24" s="673"/>
      <c r="D24" s="673"/>
      <c r="E24" s="673"/>
      <c r="F24" s="673"/>
      <c r="G24" s="673"/>
      <c r="H24" s="667">
        <v>9100</v>
      </c>
      <c r="I24" s="668"/>
      <c r="J24" s="668"/>
      <c r="K24" s="668"/>
      <c r="L24" s="669"/>
      <c r="M24" s="667">
        <v>12350</v>
      </c>
      <c r="N24" s="668"/>
      <c r="O24" s="668"/>
      <c r="P24" s="668"/>
      <c r="Q24" s="669"/>
      <c r="R24" s="667">
        <v>15600</v>
      </c>
      <c r="S24" s="668"/>
      <c r="T24" s="668"/>
      <c r="U24" s="668"/>
      <c r="V24" s="669"/>
      <c r="W24" s="667" t="s">
        <v>1870</v>
      </c>
      <c r="X24" s="668"/>
      <c r="Y24" s="668"/>
      <c r="Z24" s="668"/>
      <c r="AA24" s="669"/>
      <c r="AB24" s="667" t="s">
        <v>1870</v>
      </c>
      <c r="AC24" s="668"/>
      <c r="AD24" s="668"/>
      <c r="AE24" s="668"/>
      <c r="AF24" s="669"/>
      <c r="AG24" s="667" t="s">
        <v>1870</v>
      </c>
      <c r="AH24" s="668"/>
      <c r="AI24" s="668"/>
      <c r="AJ24" s="668"/>
      <c r="AK24" s="669"/>
    </row>
    <row r="25" spans="1:37" x14ac:dyDescent="0.25">
      <c r="A25" s="291"/>
      <c r="B25" s="673" t="s">
        <v>349</v>
      </c>
      <c r="C25" s="673"/>
      <c r="D25" s="673"/>
      <c r="E25" s="673"/>
      <c r="F25" s="673"/>
      <c r="G25" s="673"/>
      <c r="H25" s="667">
        <v>2730</v>
      </c>
      <c r="I25" s="668"/>
      <c r="J25" s="668"/>
      <c r="K25" s="668"/>
      <c r="L25" s="669"/>
      <c r="M25" s="667">
        <v>3700</v>
      </c>
      <c r="N25" s="668"/>
      <c r="O25" s="668"/>
      <c r="P25" s="668"/>
      <c r="Q25" s="669"/>
      <c r="R25" s="667">
        <v>4680</v>
      </c>
      <c r="S25" s="668"/>
      <c r="T25" s="668"/>
      <c r="U25" s="668"/>
      <c r="V25" s="669"/>
      <c r="W25" s="667" t="s">
        <v>1870</v>
      </c>
      <c r="X25" s="668"/>
      <c r="Y25" s="668"/>
      <c r="Z25" s="668"/>
      <c r="AA25" s="669"/>
      <c r="AB25" s="667" t="s">
        <v>1870</v>
      </c>
      <c r="AC25" s="668"/>
      <c r="AD25" s="668"/>
      <c r="AE25" s="668"/>
      <c r="AF25" s="669"/>
      <c r="AG25" s="667" t="s">
        <v>1870</v>
      </c>
      <c r="AH25" s="668"/>
      <c r="AI25" s="668"/>
      <c r="AJ25" s="668"/>
      <c r="AK25" s="669"/>
    </row>
    <row r="26" spans="1:37" x14ac:dyDescent="0.25">
      <c r="A26" s="291"/>
      <c r="B26" s="673" t="s">
        <v>350</v>
      </c>
      <c r="C26" s="673"/>
      <c r="D26" s="673"/>
      <c r="E26" s="673"/>
      <c r="F26" s="673"/>
      <c r="G26" s="673"/>
      <c r="H26" s="667">
        <v>6270</v>
      </c>
      <c r="I26" s="668"/>
      <c r="J26" s="668"/>
      <c r="K26" s="668"/>
      <c r="L26" s="669"/>
      <c r="M26" s="667">
        <v>7770</v>
      </c>
      <c r="N26" s="668"/>
      <c r="O26" s="668"/>
      <c r="P26" s="668"/>
      <c r="Q26" s="669"/>
      <c r="R26" s="667">
        <v>9270</v>
      </c>
      <c r="S26" s="668"/>
      <c r="T26" s="668"/>
      <c r="U26" s="668"/>
      <c r="V26" s="669"/>
      <c r="W26" s="667" t="s">
        <v>1870</v>
      </c>
      <c r="X26" s="668"/>
      <c r="Y26" s="668"/>
      <c r="Z26" s="668"/>
      <c r="AA26" s="669"/>
      <c r="AB26" s="667" t="s">
        <v>1870</v>
      </c>
      <c r="AC26" s="668"/>
      <c r="AD26" s="668"/>
      <c r="AE26" s="668"/>
      <c r="AF26" s="669"/>
      <c r="AG26" s="667" t="s">
        <v>1870</v>
      </c>
      <c r="AH26" s="668"/>
      <c r="AI26" s="668"/>
      <c r="AJ26" s="668"/>
      <c r="AK26" s="669"/>
    </row>
    <row r="27" spans="1:37" ht="33" customHeight="1" x14ac:dyDescent="0.25">
      <c r="A27" s="291"/>
      <c r="B27" s="663" t="s">
        <v>351</v>
      </c>
      <c r="C27" s="663"/>
      <c r="D27" s="663"/>
      <c r="E27" s="663"/>
      <c r="F27" s="663"/>
      <c r="G27" s="663"/>
      <c r="H27" s="670">
        <f>H24-H25-H26</f>
        <v>100</v>
      </c>
      <c r="I27" s="671"/>
      <c r="J27" s="671"/>
      <c r="K27" s="671"/>
      <c r="L27" s="672"/>
      <c r="M27" s="670">
        <f t="shared" ref="M27" si="0">M24-M25-M26</f>
        <v>880</v>
      </c>
      <c r="N27" s="671"/>
      <c r="O27" s="671"/>
      <c r="P27" s="671"/>
      <c r="Q27" s="672"/>
      <c r="R27" s="670">
        <f t="shared" ref="R27" si="1">R24-R25-R26</f>
        <v>1650</v>
      </c>
      <c r="S27" s="671"/>
      <c r="T27" s="671"/>
      <c r="U27" s="671"/>
      <c r="V27" s="672"/>
      <c r="W27" s="670" t="e">
        <f t="shared" ref="W27" si="2">W24-W25-W26</f>
        <v>#VALUE!</v>
      </c>
      <c r="X27" s="671"/>
      <c r="Y27" s="671"/>
      <c r="Z27" s="671"/>
      <c r="AA27" s="672"/>
      <c r="AB27" s="670" t="e">
        <f t="shared" ref="AB27" si="3">AB24-AB25-AB26</f>
        <v>#VALUE!</v>
      </c>
      <c r="AC27" s="671"/>
      <c r="AD27" s="671"/>
      <c r="AE27" s="671"/>
      <c r="AF27" s="672"/>
      <c r="AG27" s="670" t="e">
        <f t="shared" ref="AG27" si="4">AG24-AG25-AG26</f>
        <v>#VALUE!</v>
      </c>
      <c r="AH27" s="671"/>
      <c r="AI27" s="671"/>
      <c r="AJ27" s="671"/>
      <c r="AK27" s="672"/>
    </row>
    <row r="28" spans="1:37" ht="69.599999999999994" customHeight="1" x14ac:dyDescent="0.25">
      <c r="A28" s="291"/>
      <c r="B28" s="663" t="s">
        <v>352</v>
      </c>
      <c r="C28" s="663"/>
      <c r="D28" s="663"/>
      <c r="E28" s="663"/>
      <c r="F28" s="663"/>
      <c r="G28" s="663"/>
      <c r="H28" s="664"/>
      <c r="I28" s="665"/>
      <c r="J28" s="665"/>
      <c r="K28" s="665"/>
      <c r="L28" s="666"/>
      <c r="M28" s="660"/>
      <c r="N28" s="661"/>
      <c r="O28" s="661"/>
      <c r="P28" s="661"/>
      <c r="Q28" s="662"/>
      <c r="R28" s="660"/>
      <c r="S28" s="661"/>
      <c r="T28" s="661"/>
      <c r="U28" s="661"/>
      <c r="V28" s="662"/>
      <c r="W28" s="660"/>
      <c r="X28" s="661"/>
      <c r="Y28" s="661"/>
      <c r="Z28" s="661"/>
      <c r="AA28" s="662"/>
      <c r="AB28" s="660"/>
      <c r="AC28" s="661"/>
      <c r="AD28" s="661"/>
      <c r="AE28" s="661"/>
      <c r="AF28" s="662"/>
      <c r="AG28" s="660"/>
      <c r="AH28" s="661"/>
      <c r="AI28" s="661"/>
      <c r="AJ28" s="661"/>
      <c r="AK28" s="662"/>
    </row>
    <row r="29" spans="1:37" x14ac:dyDescent="0.25">
      <c r="A29" s="291"/>
      <c r="B29" s="291"/>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c r="AI29" s="291"/>
      <c r="AJ29" s="291"/>
    </row>
    <row r="31" spans="1:37" x14ac:dyDescent="0.25">
      <c r="Z31" s="609"/>
      <c r="AA31" s="609"/>
      <c r="AB31" s="609"/>
      <c r="AC31" s="609"/>
      <c r="AD31" s="609"/>
      <c r="AE31" s="609"/>
      <c r="AF31" s="609"/>
      <c r="AG31" s="609"/>
    </row>
  </sheetData>
  <sheetProtection formatCells="0"/>
  <mergeCells count="49">
    <mergeCell ref="B6:AG6"/>
    <mergeCell ref="B11:E11"/>
    <mergeCell ref="F11:AK11"/>
    <mergeCell ref="F12:AK12"/>
    <mergeCell ref="B19:AK19"/>
    <mergeCell ref="AB23:AF23"/>
    <mergeCell ref="AG23:AK23"/>
    <mergeCell ref="B12:E12"/>
    <mergeCell ref="AB24:AF24"/>
    <mergeCell ref="AG24:AK24"/>
    <mergeCell ref="B23:G23"/>
    <mergeCell ref="H23:L23"/>
    <mergeCell ref="M23:Q23"/>
    <mergeCell ref="R23:V23"/>
    <mergeCell ref="W23:AA23"/>
    <mergeCell ref="AB25:AF25"/>
    <mergeCell ref="AG25:AK25"/>
    <mergeCell ref="B24:G24"/>
    <mergeCell ref="H24:L24"/>
    <mergeCell ref="M24:Q24"/>
    <mergeCell ref="R24:V24"/>
    <mergeCell ref="W24:AA24"/>
    <mergeCell ref="B25:G25"/>
    <mergeCell ref="H25:L25"/>
    <mergeCell ref="M25:Q25"/>
    <mergeCell ref="R25:V25"/>
    <mergeCell ref="W25:AA25"/>
    <mergeCell ref="AB26:AF26"/>
    <mergeCell ref="AG26:AK26"/>
    <mergeCell ref="B27:G27"/>
    <mergeCell ref="H27:L27"/>
    <mergeCell ref="M27:Q27"/>
    <mergeCell ref="R27:V27"/>
    <mergeCell ref="W27:AA27"/>
    <mergeCell ref="AB27:AF27"/>
    <mergeCell ref="AG27:AK27"/>
    <mergeCell ref="B26:G26"/>
    <mergeCell ref="H26:L26"/>
    <mergeCell ref="M26:Q26"/>
    <mergeCell ref="R26:V26"/>
    <mergeCell ref="W26:AA26"/>
    <mergeCell ref="AB28:AF28"/>
    <mergeCell ref="AG28:AK28"/>
    <mergeCell ref="Z31:AG31"/>
    <mergeCell ref="B28:G28"/>
    <mergeCell ref="H28:L28"/>
    <mergeCell ref="M28:Q28"/>
    <mergeCell ref="R28:V28"/>
    <mergeCell ref="W28:AA28"/>
  </mergeCells>
  <phoneticPr fontId="10"/>
  <pageMargins left="0.89" right="0.56999999999999995" top="0.3" bottom="0.55118110236220474" header="0.16" footer="0.31496062992125984"/>
  <pageSetup paperSize="9" scale="90" orientation="portrait" r:id="rId1"/>
  <headerFooter>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pageSetUpPr fitToPage="1"/>
  </sheetPr>
  <dimension ref="A1:AJ14"/>
  <sheetViews>
    <sheetView topLeftCell="A6" workbookViewId="0">
      <selection activeCell="AK7" sqref="AK7"/>
    </sheetView>
  </sheetViews>
  <sheetFormatPr defaultColWidth="7.21875" defaultRowHeight="15.75" x14ac:dyDescent="0.25"/>
  <cols>
    <col min="1" max="1" width="2.21875" style="4" customWidth="1"/>
    <col min="2" max="33" width="1.77734375" style="4" customWidth="1"/>
    <col min="34" max="36" width="2.21875" style="4" customWidth="1"/>
    <col min="37" max="16384" width="7.21875" style="4"/>
  </cols>
  <sheetData>
    <row r="1" spans="1:36" ht="12" customHeight="1" x14ac:dyDescent="0.25">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2"/>
      <c r="AH1" s="51"/>
      <c r="AI1" s="51"/>
    </row>
    <row r="2" spans="1:36" ht="15.75" customHeight="1" x14ac:dyDescent="0.25">
      <c r="A2" s="5">
        <v>4</v>
      </c>
      <c r="B2" s="6" t="s">
        <v>156</v>
      </c>
      <c r="C2" s="48"/>
      <c r="D2" s="48"/>
      <c r="E2" s="48"/>
    </row>
    <row r="3" spans="1:36" ht="3.75" customHeight="1" x14ac:dyDescent="0.25"/>
    <row r="4" spans="1:36" s="57" customFormat="1" ht="15.6" customHeight="1" x14ac:dyDescent="0.25">
      <c r="B4" s="57" t="s">
        <v>258</v>
      </c>
    </row>
    <row r="5" spans="1:36" ht="5.45" customHeight="1" x14ac:dyDescent="0.25">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row>
    <row r="6" spans="1:36" ht="150" customHeight="1" x14ac:dyDescent="0.25">
      <c r="A6" s="16"/>
      <c r="B6" s="679"/>
      <c r="C6" s="680"/>
      <c r="D6" s="680"/>
      <c r="E6" s="680"/>
      <c r="F6" s="680"/>
      <c r="G6" s="680"/>
      <c r="H6" s="680"/>
      <c r="I6" s="680"/>
      <c r="J6" s="680"/>
      <c r="K6" s="680"/>
      <c r="L6" s="680"/>
      <c r="M6" s="680"/>
      <c r="N6" s="680"/>
      <c r="O6" s="680"/>
      <c r="P6" s="680"/>
      <c r="Q6" s="680"/>
      <c r="R6" s="680"/>
      <c r="S6" s="680"/>
      <c r="T6" s="680"/>
      <c r="U6" s="680"/>
      <c r="V6" s="680"/>
      <c r="W6" s="680"/>
      <c r="X6" s="680"/>
      <c r="Y6" s="680"/>
      <c r="Z6" s="680"/>
      <c r="AA6" s="680"/>
      <c r="AB6" s="680"/>
      <c r="AC6" s="680"/>
      <c r="AD6" s="680"/>
      <c r="AE6" s="680"/>
      <c r="AF6" s="680"/>
      <c r="AG6" s="680"/>
      <c r="AH6" s="681"/>
      <c r="AI6" s="682"/>
    </row>
    <row r="7" spans="1:36" ht="150" customHeight="1" x14ac:dyDescent="0.25">
      <c r="A7" s="16"/>
      <c r="B7" s="683"/>
      <c r="C7" s="684"/>
      <c r="D7" s="684"/>
      <c r="E7" s="684"/>
      <c r="F7" s="684"/>
      <c r="G7" s="684"/>
      <c r="H7" s="684"/>
      <c r="I7" s="684"/>
      <c r="J7" s="684"/>
      <c r="K7" s="684"/>
      <c r="L7" s="684"/>
      <c r="M7" s="684"/>
      <c r="N7" s="684"/>
      <c r="O7" s="684"/>
      <c r="P7" s="684"/>
      <c r="Q7" s="684"/>
      <c r="R7" s="684"/>
      <c r="S7" s="684"/>
      <c r="T7" s="684"/>
      <c r="U7" s="684"/>
      <c r="V7" s="684"/>
      <c r="W7" s="684"/>
      <c r="X7" s="684"/>
      <c r="Y7" s="684"/>
      <c r="Z7" s="684"/>
      <c r="AA7" s="684"/>
      <c r="AB7" s="684"/>
      <c r="AC7" s="684"/>
      <c r="AD7" s="684"/>
      <c r="AE7" s="684"/>
      <c r="AF7" s="684"/>
      <c r="AG7" s="684"/>
      <c r="AH7" s="685"/>
      <c r="AI7" s="686"/>
    </row>
    <row r="8" spans="1:36" ht="150" customHeight="1" x14ac:dyDescent="0.25">
      <c r="A8" s="16"/>
      <c r="B8" s="683"/>
      <c r="C8" s="684"/>
      <c r="D8" s="684"/>
      <c r="E8" s="684"/>
      <c r="F8" s="684"/>
      <c r="G8" s="684"/>
      <c r="H8" s="684"/>
      <c r="I8" s="684"/>
      <c r="J8" s="684"/>
      <c r="K8" s="684"/>
      <c r="L8" s="684"/>
      <c r="M8" s="684"/>
      <c r="N8" s="684"/>
      <c r="O8" s="684"/>
      <c r="P8" s="684"/>
      <c r="Q8" s="684"/>
      <c r="R8" s="684"/>
      <c r="S8" s="684"/>
      <c r="T8" s="684"/>
      <c r="U8" s="684"/>
      <c r="V8" s="684"/>
      <c r="W8" s="684"/>
      <c r="X8" s="684"/>
      <c r="Y8" s="684"/>
      <c r="Z8" s="684"/>
      <c r="AA8" s="684"/>
      <c r="AB8" s="684"/>
      <c r="AC8" s="684"/>
      <c r="AD8" s="684"/>
      <c r="AE8" s="684"/>
      <c r="AF8" s="684"/>
      <c r="AG8" s="684"/>
      <c r="AH8" s="685"/>
      <c r="AI8" s="686"/>
    </row>
    <row r="9" spans="1:36" ht="150" customHeight="1" x14ac:dyDescent="0.25">
      <c r="A9" s="16"/>
      <c r="B9" s="683"/>
      <c r="C9" s="684"/>
      <c r="D9" s="684"/>
      <c r="E9" s="684"/>
      <c r="F9" s="684"/>
      <c r="G9" s="684"/>
      <c r="H9" s="684"/>
      <c r="I9" s="684"/>
      <c r="J9" s="684"/>
      <c r="K9" s="684"/>
      <c r="L9" s="684"/>
      <c r="M9" s="684"/>
      <c r="N9" s="684"/>
      <c r="O9" s="684"/>
      <c r="P9" s="684"/>
      <c r="Q9" s="684"/>
      <c r="R9" s="684"/>
      <c r="S9" s="684"/>
      <c r="T9" s="684"/>
      <c r="U9" s="684"/>
      <c r="V9" s="684"/>
      <c r="W9" s="684"/>
      <c r="X9" s="684"/>
      <c r="Y9" s="684"/>
      <c r="Z9" s="684"/>
      <c r="AA9" s="684"/>
      <c r="AB9" s="684"/>
      <c r="AC9" s="684"/>
      <c r="AD9" s="684"/>
      <c r="AE9" s="684"/>
      <c r="AF9" s="684"/>
      <c r="AG9" s="684"/>
      <c r="AH9" s="685"/>
      <c r="AI9" s="686"/>
    </row>
    <row r="10" spans="1:36" ht="31.5" customHeight="1" x14ac:dyDescent="0.25">
      <c r="A10" s="16"/>
      <c r="B10" s="687"/>
      <c r="C10" s="688"/>
      <c r="D10" s="688"/>
      <c r="E10" s="688"/>
      <c r="F10" s="688"/>
      <c r="G10" s="688"/>
      <c r="H10" s="688"/>
      <c r="I10" s="688"/>
      <c r="J10" s="688"/>
      <c r="K10" s="688"/>
      <c r="L10" s="688"/>
      <c r="M10" s="688"/>
      <c r="N10" s="688"/>
      <c r="O10" s="688"/>
      <c r="P10" s="688"/>
      <c r="Q10" s="688"/>
      <c r="R10" s="688"/>
      <c r="S10" s="688"/>
      <c r="T10" s="688"/>
      <c r="U10" s="688"/>
      <c r="V10" s="688"/>
      <c r="W10" s="688"/>
      <c r="X10" s="688"/>
      <c r="Y10" s="688"/>
      <c r="Z10" s="688"/>
      <c r="AA10" s="688"/>
      <c r="AB10" s="688"/>
      <c r="AC10" s="688"/>
      <c r="AD10" s="688"/>
      <c r="AE10" s="688"/>
      <c r="AF10" s="688"/>
      <c r="AG10" s="688"/>
      <c r="AH10" s="688"/>
      <c r="AI10" s="689"/>
    </row>
    <row r="11" spans="1:36" s="7" customFormat="1" ht="14.45" customHeight="1" x14ac:dyDescent="0.25">
      <c r="B11" s="49"/>
      <c r="C11" s="49"/>
      <c r="D11" s="49"/>
      <c r="E11" s="53"/>
      <c r="F11" s="53"/>
      <c r="G11" s="53"/>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row>
    <row r="12" spans="1:36" ht="12" customHeight="1" x14ac:dyDescent="0.25"/>
    <row r="13" spans="1:36" ht="12" customHeight="1" x14ac:dyDescent="0.25"/>
    <row r="14" spans="1:36" ht="30" customHeight="1" x14ac:dyDescent="0.25">
      <c r="Z14" s="690"/>
      <c r="AA14" s="690"/>
      <c r="AB14" s="690"/>
      <c r="AC14" s="690"/>
      <c r="AD14" s="690"/>
      <c r="AE14" s="690"/>
      <c r="AF14" s="690"/>
      <c r="AG14" s="690"/>
    </row>
  </sheetData>
  <mergeCells count="2">
    <mergeCell ref="B6:AI10"/>
    <mergeCell ref="Z14:AG14"/>
  </mergeCells>
  <phoneticPr fontId="10"/>
  <pageMargins left="0.70866141732283472" right="0.70866141732283472" top="0.55118110236220474" bottom="0.55118110236220474" header="0.31496062992125984" footer="0.31496062992125984"/>
  <pageSetup paperSize="9" fitToWidth="0"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7C80"/>
    <pageSetUpPr fitToPage="1"/>
  </sheetPr>
  <dimension ref="A1:T38"/>
  <sheetViews>
    <sheetView topLeftCell="A19" workbookViewId="0">
      <selection activeCell="M27" sqref="M27"/>
    </sheetView>
  </sheetViews>
  <sheetFormatPr defaultColWidth="9.21875" defaultRowHeight="15.75" x14ac:dyDescent="0.25"/>
  <cols>
    <col min="1" max="1" width="2.6640625" style="299" customWidth="1"/>
    <col min="2" max="2" width="4.44140625" style="299" customWidth="1"/>
    <col min="3" max="3" width="11" style="299" customWidth="1"/>
    <col min="4" max="4" width="15.6640625" style="299" customWidth="1"/>
    <col min="5" max="5" width="2.33203125" style="299" customWidth="1"/>
    <col min="6" max="6" width="15.5546875" style="299" customWidth="1"/>
    <col min="7" max="7" width="2.33203125" style="299" customWidth="1"/>
    <col min="8" max="8" width="15.6640625" style="299" customWidth="1"/>
    <col min="9" max="9" width="2.33203125" style="299" customWidth="1"/>
    <col min="10" max="10" width="4.5546875" style="299" customWidth="1"/>
    <col min="11" max="11" width="3" style="346" customWidth="1"/>
    <col min="12" max="12" width="19.21875" style="299" customWidth="1"/>
    <col min="13" max="13" width="8.109375" style="299" customWidth="1"/>
    <col min="14" max="14" width="7.21875" style="299" hidden="1" customWidth="1"/>
    <col min="15" max="15" width="6" style="346" hidden="1" customWidth="1"/>
    <col min="16" max="16" width="3.109375" style="299" hidden="1" customWidth="1"/>
    <col min="17" max="18" width="11.21875" style="299" hidden="1" customWidth="1"/>
    <col min="19" max="19" width="5.6640625" style="299" hidden="1" customWidth="1"/>
    <col min="20" max="20" width="11.21875" style="299" hidden="1" customWidth="1"/>
    <col min="21" max="16384" width="9.21875" style="346"/>
  </cols>
  <sheetData>
    <row r="1" spans="1:20" s="299" customFormat="1" ht="13.5" customHeight="1" x14ac:dyDescent="0.25">
      <c r="A1" s="298"/>
      <c r="B1" s="298"/>
      <c r="C1" s="298"/>
      <c r="D1" s="298"/>
      <c r="E1" s="298"/>
      <c r="F1" s="298"/>
      <c r="G1" s="298"/>
      <c r="H1" s="298"/>
      <c r="I1" s="298"/>
    </row>
    <row r="2" spans="1:20" s="299" customFormat="1" x14ac:dyDescent="0.25">
      <c r="A2" s="300">
        <v>5</v>
      </c>
      <c r="B2" s="300" t="s">
        <v>158</v>
      </c>
      <c r="L2" s="299" t="s">
        <v>353</v>
      </c>
      <c r="Q2" s="299" t="s">
        <v>379</v>
      </c>
    </row>
    <row r="3" spans="1:20" s="299" customFormat="1" ht="3.6" customHeight="1" x14ac:dyDescent="0.25">
      <c r="A3" s="300"/>
      <c r="B3" s="300"/>
      <c r="L3" s="301"/>
    </row>
    <row r="4" spans="1:20" s="299" customFormat="1" ht="15.6" customHeight="1" x14ac:dyDescent="0.25">
      <c r="B4" s="302" t="s">
        <v>385</v>
      </c>
      <c r="C4" s="302"/>
      <c r="D4" s="302"/>
      <c r="E4" s="302"/>
      <c r="F4" s="302"/>
      <c r="G4" s="302"/>
      <c r="H4" s="302"/>
      <c r="I4" s="302"/>
      <c r="L4" s="303"/>
      <c r="M4" s="304"/>
      <c r="N4" s="303"/>
      <c r="Q4" s="305">
        <v>30000000</v>
      </c>
    </row>
    <row r="5" spans="1:20" s="299" customFormat="1" ht="15.6" customHeight="1" x14ac:dyDescent="0.25">
      <c r="B5" s="302" t="s">
        <v>386</v>
      </c>
      <c r="C5" s="302"/>
      <c r="D5" s="302"/>
      <c r="E5" s="302"/>
      <c r="F5" s="302"/>
      <c r="G5" s="302"/>
      <c r="H5" s="302"/>
      <c r="I5" s="302"/>
      <c r="L5" s="303" t="s">
        <v>444</v>
      </c>
      <c r="M5" s="304" t="s">
        <v>355</v>
      </c>
      <c r="N5" s="303">
        <v>0.75</v>
      </c>
      <c r="O5" s="306" t="s">
        <v>354</v>
      </c>
    </row>
    <row r="6" spans="1:20" s="299" customFormat="1" ht="15.6" customHeight="1" x14ac:dyDescent="0.25">
      <c r="B6" s="302" t="s">
        <v>387</v>
      </c>
      <c r="C6" s="302"/>
      <c r="D6" s="302"/>
      <c r="E6" s="302"/>
      <c r="F6" s="302"/>
      <c r="G6" s="302"/>
      <c r="H6" s="302"/>
      <c r="I6" s="302"/>
      <c r="L6" s="303" t="s">
        <v>443</v>
      </c>
      <c r="M6" s="304" t="s">
        <v>356</v>
      </c>
      <c r="N6" s="303">
        <v>0.66666666666666663</v>
      </c>
      <c r="O6" s="306" t="s">
        <v>357</v>
      </c>
    </row>
    <row r="7" spans="1:20" s="299" customFormat="1" ht="15.6" customHeight="1" x14ac:dyDescent="0.25">
      <c r="B7" s="302"/>
      <c r="C7" s="302"/>
      <c r="D7" s="302"/>
      <c r="E7" s="302"/>
      <c r="F7" s="302"/>
      <c r="G7" s="302"/>
      <c r="H7" s="302"/>
      <c r="I7" s="302"/>
      <c r="L7" s="303" t="s">
        <v>438</v>
      </c>
      <c r="M7" s="304" t="s">
        <v>439</v>
      </c>
      <c r="N7" s="303">
        <v>0.8</v>
      </c>
    </row>
    <row r="8" spans="1:20" s="299" customFormat="1" ht="15.6" customHeight="1" x14ac:dyDescent="0.25">
      <c r="D8" s="302"/>
      <c r="E8" s="302"/>
      <c r="F8" s="302"/>
      <c r="G8" s="302"/>
      <c r="H8" s="302"/>
      <c r="I8" s="302"/>
      <c r="L8" s="303" t="s">
        <v>447</v>
      </c>
      <c r="M8" s="304" t="s">
        <v>439</v>
      </c>
      <c r="N8" s="303">
        <v>0.8</v>
      </c>
    </row>
    <row r="9" spans="1:20" s="299" customFormat="1" ht="16.5" customHeight="1" x14ac:dyDescent="0.25">
      <c r="B9" s="302"/>
      <c r="C9" s="302"/>
      <c r="D9" s="302"/>
      <c r="E9" s="302"/>
      <c r="F9" s="360" t="s">
        <v>159</v>
      </c>
      <c r="G9" s="361"/>
      <c r="H9" s="713">
        <v>0.1</v>
      </c>
      <c r="I9" s="714"/>
    </row>
    <row r="10" spans="1:20" s="299" customFormat="1" ht="16.5" customHeight="1" x14ac:dyDescent="0.25">
      <c r="B10" s="302"/>
      <c r="C10" s="302"/>
      <c r="D10" s="302"/>
      <c r="E10" s="302"/>
      <c r="F10" s="360" t="s">
        <v>334</v>
      </c>
      <c r="G10" s="361"/>
      <c r="H10" s="715" t="str">
        <f>VLOOKUP("○",[4]申請書表紙!I23:AN26,32,0)</f>
        <v>助成率3/4</v>
      </c>
      <c r="I10" s="716"/>
    </row>
    <row r="11" spans="1:20" s="299" customFormat="1" ht="16.5" thickBot="1" x14ac:dyDescent="0.3">
      <c r="G11" s="307"/>
      <c r="H11" s="307"/>
      <c r="I11" s="307"/>
    </row>
    <row r="12" spans="1:20" s="299" customFormat="1" ht="16.5" customHeight="1" x14ac:dyDescent="0.25">
      <c r="B12" s="719" t="s">
        <v>160</v>
      </c>
      <c r="C12" s="720"/>
      <c r="D12" s="720"/>
      <c r="E12" s="720"/>
      <c r="F12" s="720"/>
      <c r="G12" s="720"/>
      <c r="H12" s="720"/>
      <c r="I12" s="721"/>
      <c r="Q12" s="712"/>
      <c r="R12" s="712"/>
      <c r="S12" s="712"/>
      <c r="T12" s="712"/>
    </row>
    <row r="13" spans="1:20" s="299" customFormat="1" ht="38.450000000000003" customHeight="1" x14ac:dyDescent="0.25">
      <c r="B13" s="724" t="s">
        <v>157</v>
      </c>
      <c r="C13" s="725"/>
      <c r="D13" s="726" t="s">
        <v>189</v>
      </c>
      <c r="E13" s="727"/>
      <c r="F13" s="726" t="s">
        <v>161</v>
      </c>
      <c r="G13" s="727"/>
      <c r="H13" s="726" t="s">
        <v>162</v>
      </c>
      <c r="I13" s="728"/>
      <c r="Q13" s="308" t="s">
        <v>380</v>
      </c>
      <c r="R13" s="149" t="s">
        <v>381</v>
      </c>
      <c r="S13" s="149" t="s">
        <v>382</v>
      </c>
      <c r="T13" s="308" t="s">
        <v>383</v>
      </c>
    </row>
    <row r="14" spans="1:20" s="299" customFormat="1" ht="30.6" customHeight="1" x14ac:dyDescent="0.25">
      <c r="B14" s="309" t="s">
        <v>264</v>
      </c>
      <c r="C14" s="310" t="s">
        <v>260</v>
      </c>
      <c r="D14" s="127">
        <f>F14*(1+H9)</f>
        <v>15402196.700000001</v>
      </c>
      <c r="E14" s="311" t="s">
        <v>163</v>
      </c>
      <c r="F14" s="127">
        <f>'[4]11'!J37</f>
        <v>14001997</v>
      </c>
      <c r="G14" s="312" t="s">
        <v>163</v>
      </c>
      <c r="H14" s="178">
        <f>Q14</f>
        <v>10501000</v>
      </c>
      <c r="I14" s="313" t="s">
        <v>358</v>
      </c>
      <c r="Q14" s="314">
        <f>IF(S14=1,R14+$R$21,R14)</f>
        <v>10501000</v>
      </c>
      <c r="R14" s="150">
        <f>IF($T$20&lt;=$Q$4,ROUNDDOWN(VLOOKUP($H$10,$M$5:$N$7,2,0)*F14,-3),ROUNDDOWN(VLOOKUP($H$10,$M$5:$N$7,2,0)*F14*$Q$4/$T$20,-3))</f>
        <v>10501000</v>
      </c>
      <c r="S14" s="150" t="str">
        <f>IF(MAX($F$14:$F$18)=$F14,1,"")</f>
        <v/>
      </c>
      <c r="T14" s="315">
        <f>_xlfn.IFNA(ROUNDDOWN(VLOOKUP($H$10,$M$5:$N$7,2,0)*F14,-3),"")</f>
        <v>10501000</v>
      </c>
    </row>
    <row r="15" spans="1:20" s="299" customFormat="1" ht="30.6" customHeight="1" x14ac:dyDescent="0.25">
      <c r="B15" s="309" t="s">
        <v>265</v>
      </c>
      <c r="C15" s="316" t="s">
        <v>200</v>
      </c>
      <c r="D15" s="128">
        <f>F15*(1+H9)</f>
        <v>9242444.2000000011</v>
      </c>
      <c r="E15" s="317" t="s">
        <v>163</v>
      </c>
      <c r="F15" s="128">
        <f>'[4]12'!J37</f>
        <v>8402222</v>
      </c>
      <c r="G15" s="317" t="s">
        <v>163</v>
      </c>
      <c r="H15" s="179">
        <f t="shared" ref="H15:H18" si="0">Q15</f>
        <v>6301000</v>
      </c>
      <c r="I15" s="318" t="s">
        <v>358</v>
      </c>
      <c r="Q15" s="314">
        <f>IF(S15=1,R15+$R$21,R15)</f>
        <v>6301000</v>
      </c>
      <c r="R15" s="150">
        <f t="shared" ref="R15:R18" si="1">IF($T$20&lt;=$Q$4,ROUNDDOWN(VLOOKUP($H$10,$M$5:$N$7,2,0)*F15,-3),ROUNDDOWN(VLOOKUP($H$10,$M$5:$N$7,2,0)*F15*$Q$4/$T$20,-3))</f>
        <v>6301000</v>
      </c>
      <c r="S15" s="150" t="str">
        <f>IF(AND(MAX($F$14:$F$18)=$F15,SUM(S$14:S14)=0),1,"")</f>
        <v/>
      </c>
      <c r="T15" s="315">
        <f t="shared" ref="T15:T18" si="2">_xlfn.IFNA(ROUNDDOWN(VLOOKUP($H$10,$M$5:$N$7,2,0)*F15,-3),"")</f>
        <v>6301000</v>
      </c>
    </row>
    <row r="16" spans="1:20" s="299" customFormat="1" ht="30.6" customHeight="1" x14ac:dyDescent="0.25">
      <c r="B16" s="319" t="s">
        <v>266</v>
      </c>
      <c r="C16" s="320" t="s">
        <v>201</v>
      </c>
      <c r="D16" s="128">
        <f>F16*(1+H9)</f>
        <v>1078366.3</v>
      </c>
      <c r="E16" s="321" t="s">
        <v>163</v>
      </c>
      <c r="F16" s="128">
        <f>'[4]13'!J37</f>
        <v>980333</v>
      </c>
      <c r="G16" s="321" t="s">
        <v>163</v>
      </c>
      <c r="H16" s="179">
        <f t="shared" si="0"/>
        <v>735000</v>
      </c>
      <c r="I16" s="322" t="s">
        <v>358</v>
      </c>
      <c r="Q16" s="314">
        <f t="shared" ref="Q16" si="3">IF(S16=1,R16+$R$21,R16)</f>
        <v>735000</v>
      </c>
      <c r="R16" s="150">
        <f t="shared" si="1"/>
        <v>735000</v>
      </c>
      <c r="S16" s="150" t="str">
        <f>IF(AND(MAX($F$14:$F$18)=$F16,SUM(S$14:S15)=0),1,"")</f>
        <v/>
      </c>
      <c r="T16" s="315">
        <f t="shared" si="2"/>
        <v>735000</v>
      </c>
    </row>
    <row r="17" spans="2:20" s="299" customFormat="1" ht="30.6" customHeight="1" x14ac:dyDescent="0.25">
      <c r="B17" s="319" t="s">
        <v>267</v>
      </c>
      <c r="C17" s="323" t="s">
        <v>202</v>
      </c>
      <c r="D17" s="128">
        <f>F17*(1+H9)</f>
        <v>661980</v>
      </c>
      <c r="E17" s="317" t="s">
        <v>163</v>
      </c>
      <c r="F17" s="128">
        <f>'[4]14'!J37</f>
        <v>601800</v>
      </c>
      <c r="G17" s="321" t="s">
        <v>163</v>
      </c>
      <c r="H17" s="180">
        <f t="shared" si="0"/>
        <v>451000</v>
      </c>
      <c r="I17" s="322" t="s">
        <v>358</v>
      </c>
      <c r="Q17" s="314">
        <f>IF(S17=1,R17+$R$21,R17)</f>
        <v>451000</v>
      </c>
      <c r="R17" s="150">
        <f t="shared" si="1"/>
        <v>451000</v>
      </c>
      <c r="S17" s="150" t="str">
        <f>IF(AND(MAX($F$14:$F$18)=$F17,SUM(S$14:S16)=0),1,"")</f>
        <v/>
      </c>
      <c r="T17" s="315">
        <f>_xlfn.IFNA(ROUNDDOWN(VLOOKUP($H$10,$M$5:$N$7,2,0)*F17,-3),"")</f>
        <v>451000</v>
      </c>
    </row>
    <row r="18" spans="2:20" s="299" customFormat="1" ht="30.6" customHeight="1" thickBot="1" x14ac:dyDescent="0.3">
      <c r="B18" s="319" t="s">
        <v>268</v>
      </c>
      <c r="C18" s="320" t="s">
        <v>261</v>
      </c>
      <c r="D18" s="128">
        <f>F18*(1+H9)</f>
        <v>15402197.800000001</v>
      </c>
      <c r="E18" s="321" t="s">
        <v>163</v>
      </c>
      <c r="F18" s="128">
        <f>'[4]15'!J37</f>
        <v>14001998</v>
      </c>
      <c r="G18" s="317" t="s">
        <v>163</v>
      </c>
      <c r="H18" s="181">
        <f t="shared" si="0"/>
        <v>10501000</v>
      </c>
      <c r="I18" s="322" t="s">
        <v>358</v>
      </c>
      <c r="Q18" s="314">
        <f>IF(S18=1,R18+$R$21,R18)</f>
        <v>10501000</v>
      </c>
      <c r="R18" s="150">
        <f t="shared" si="1"/>
        <v>10501000</v>
      </c>
      <c r="S18" s="150">
        <f>IF(AND(MAX($F$14:$F$18)=$F18,SUM(S$14:S17)=0),1,"")</f>
        <v>1</v>
      </c>
      <c r="T18" s="315">
        <f t="shared" si="2"/>
        <v>10501000</v>
      </c>
    </row>
    <row r="19" spans="2:20" s="299" customFormat="1" ht="30.6" customHeight="1" x14ac:dyDescent="0.25">
      <c r="B19" s="324" t="s">
        <v>269</v>
      </c>
      <c r="C19" s="325" t="s">
        <v>164</v>
      </c>
      <c r="D19" s="154">
        <v>0</v>
      </c>
      <c r="E19" s="326" t="s">
        <v>163</v>
      </c>
      <c r="F19" s="327"/>
      <c r="G19" s="328"/>
      <c r="H19" s="329"/>
      <c r="I19" s="330"/>
      <c r="Q19" s="331"/>
      <c r="R19" s="150"/>
      <c r="S19" s="150"/>
      <c r="T19" s="331"/>
    </row>
    <row r="20" spans="2:20" s="299" customFormat="1" ht="30.6" customHeight="1" thickBot="1" x14ac:dyDescent="0.3">
      <c r="B20" s="722" t="s">
        <v>165</v>
      </c>
      <c r="C20" s="723"/>
      <c r="D20" s="155">
        <f>SUM(D14:D19)</f>
        <v>41787185</v>
      </c>
      <c r="E20" s="332" t="s">
        <v>163</v>
      </c>
      <c r="F20" s="333">
        <f>SUM(F14:F18)</f>
        <v>37988350</v>
      </c>
      <c r="G20" s="332" t="s">
        <v>163</v>
      </c>
      <c r="H20" s="129">
        <f>Q20</f>
        <v>28489000</v>
      </c>
      <c r="I20" s="334" t="s">
        <v>163</v>
      </c>
      <c r="Q20" s="314">
        <f>SUM(Q14:Q19)</f>
        <v>28489000</v>
      </c>
      <c r="R20" s="150">
        <f>SUM(R14:R19)</f>
        <v>28489000</v>
      </c>
      <c r="S20" s="150"/>
      <c r="T20" s="314">
        <f>SUM(T14:T19)</f>
        <v>28489000</v>
      </c>
    </row>
    <row r="21" spans="2:20" s="299" customFormat="1" ht="16.5" thickBot="1" x14ac:dyDescent="0.3">
      <c r="B21" s="335"/>
      <c r="C21" s="336"/>
      <c r="D21" s="336"/>
      <c r="E21" s="336"/>
      <c r="F21" s="336"/>
      <c r="G21" s="336"/>
      <c r="H21" s="336"/>
      <c r="I21" s="337"/>
      <c r="Q21" s="302"/>
      <c r="R21" s="150">
        <f>IF(T20&gt;$Q$4,$Q$4-R20,0)</f>
        <v>0</v>
      </c>
      <c r="S21" s="151"/>
      <c r="T21" s="302"/>
    </row>
    <row r="22" spans="2:20" s="299" customFormat="1" ht="16.5" customHeight="1" x14ac:dyDescent="0.25">
      <c r="B22" s="719" t="s">
        <v>166</v>
      </c>
      <c r="C22" s="720"/>
      <c r="D22" s="720"/>
      <c r="E22" s="720"/>
      <c r="F22" s="720"/>
      <c r="G22" s="720"/>
      <c r="H22" s="720"/>
      <c r="I22" s="721"/>
    </row>
    <row r="23" spans="2:20" s="299" customFormat="1" ht="38.450000000000003" customHeight="1" x14ac:dyDescent="0.25">
      <c r="B23" s="691" t="s">
        <v>157</v>
      </c>
      <c r="C23" s="692"/>
      <c r="D23" s="726" t="s">
        <v>167</v>
      </c>
      <c r="E23" s="727"/>
      <c r="F23" s="726" t="s">
        <v>168</v>
      </c>
      <c r="G23" s="727"/>
      <c r="H23" s="726" t="s">
        <v>259</v>
      </c>
      <c r="I23" s="728"/>
    </row>
    <row r="24" spans="2:20" s="299" customFormat="1" ht="30.6" customHeight="1" x14ac:dyDescent="0.25">
      <c r="B24" s="691" t="s">
        <v>169</v>
      </c>
      <c r="C24" s="692"/>
      <c r="D24" s="175"/>
      <c r="E24" s="152" t="s">
        <v>163</v>
      </c>
      <c r="F24" s="693"/>
      <c r="G24" s="694"/>
      <c r="H24" s="717" t="s">
        <v>1872</v>
      </c>
      <c r="I24" s="718"/>
    </row>
    <row r="25" spans="2:20" s="299" customFormat="1" ht="30.6" customHeight="1" x14ac:dyDescent="0.25">
      <c r="B25" s="691" t="s">
        <v>170</v>
      </c>
      <c r="C25" s="692"/>
      <c r="D25" s="338">
        <v>41787185</v>
      </c>
      <c r="E25" s="339" t="s">
        <v>163</v>
      </c>
      <c r="F25" s="699" t="s">
        <v>1871</v>
      </c>
      <c r="G25" s="700"/>
      <c r="H25" s="717" t="s">
        <v>1872</v>
      </c>
      <c r="I25" s="718"/>
    </row>
    <row r="26" spans="2:20" s="299" customFormat="1" ht="30.6" customHeight="1" x14ac:dyDescent="0.25">
      <c r="B26" s="691" t="s">
        <v>171</v>
      </c>
      <c r="C26" s="692"/>
      <c r="D26" s="176"/>
      <c r="E26" s="125" t="s">
        <v>163</v>
      </c>
      <c r="F26" s="702"/>
      <c r="G26" s="703"/>
      <c r="H26" s="708"/>
      <c r="I26" s="709"/>
    </row>
    <row r="27" spans="2:20" s="299" customFormat="1" ht="30.6" customHeight="1" thickBot="1" x14ac:dyDescent="0.3">
      <c r="B27" s="710" t="s">
        <v>376</v>
      </c>
      <c r="C27" s="711"/>
      <c r="D27" s="177"/>
      <c r="E27" s="126" t="s">
        <v>163</v>
      </c>
      <c r="F27" s="704"/>
      <c r="G27" s="705"/>
      <c r="H27" s="706"/>
      <c r="I27" s="707"/>
    </row>
    <row r="28" spans="2:20" s="299" customFormat="1" ht="30.6" customHeight="1" thickBot="1" x14ac:dyDescent="0.3">
      <c r="B28" s="695" t="s">
        <v>165</v>
      </c>
      <c r="C28" s="696"/>
      <c r="D28" s="123">
        <f>SUM(D24:D27)</f>
        <v>41787185</v>
      </c>
      <c r="E28" s="124" t="s">
        <v>163</v>
      </c>
      <c r="F28" s="697"/>
      <c r="G28" s="698"/>
      <c r="H28" s="697"/>
      <c r="I28" s="701"/>
    </row>
    <row r="29" spans="2:20" s="299" customFormat="1" x14ac:dyDescent="0.25"/>
    <row r="30" spans="2:20" s="299" customFormat="1" ht="13.5" customHeight="1" x14ac:dyDescent="0.25">
      <c r="B30" s="340" t="s">
        <v>172</v>
      </c>
      <c r="C30" s="341" t="s">
        <v>235</v>
      </c>
      <c r="D30" s="342"/>
      <c r="E30" s="342"/>
      <c r="F30" s="342"/>
      <c r="G30" s="342"/>
      <c r="H30" s="342"/>
      <c r="I30" s="342"/>
    </row>
    <row r="31" spans="2:20" s="299" customFormat="1" ht="7.5" customHeight="1" x14ac:dyDescent="0.25">
      <c r="B31" s="342"/>
      <c r="C31" s="343" t="s">
        <v>173</v>
      </c>
      <c r="D31" s="344"/>
      <c r="E31" s="344"/>
      <c r="F31" s="344"/>
      <c r="G31" s="344"/>
      <c r="H31" s="344"/>
      <c r="I31" s="344"/>
    </row>
    <row r="32" spans="2:20" s="299" customFormat="1" x14ac:dyDescent="0.25">
      <c r="B32" s="340" t="s">
        <v>174</v>
      </c>
      <c r="C32" s="345" t="s">
        <v>236</v>
      </c>
      <c r="D32" s="345"/>
      <c r="E32" s="345"/>
      <c r="F32" s="345"/>
      <c r="G32" s="345"/>
      <c r="H32" s="345"/>
      <c r="I32" s="345"/>
    </row>
    <row r="33" spans="2:9" s="299" customFormat="1" ht="7.5" customHeight="1" x14ac:dyDescent="0.25">
      <c r="C33" s="302"/>
      <c r="D33" s="302"/>
      <c r="E33" s="302"/>
      <c r="F33" s="302"/>
      <c r="G33" s="302"/>
      <c r="H33" s="302"/>
      <c r="I33" s="302"/>
    </row>
    <row r="34" spans="2:9" s="299" customFormat="1" x14ac:dyDescent="0.25">
      <c r="B34" s="340" t="s">
        <v>175</v>
      </c>
      <c r="C34" s="342" t="s">
        <v>275</v>
      </c>
    </row>
    <row r="35" spans="2:9" s="299" customFormat="1" x14ac:dyDescent="0.25">
      <c r="C35" s="342" t="s">
        <v>284</v>
      </c>
    </row>
    <row r="36" spans="2:9" s="299" customFormat="1" ht="7.5" customHeight="1" x14ac:dyDescent="0.25">
      <c r="C36" s="342"/>
    </row>
    <row r="37" spans="2:9" s="299" customFormat="1" x14ac:dyDescent="0.25">
      <c r="B37" s="340" t="s">
        <v>176</v>
      </c>
      <c r="C37" s="342" t="s">
        <v>193</v>
      </c>
    </row>
    <row r="38" spans="2:9" s="299" customFormat="1" x14ac:dyDescent="0.25">
      <c r="C38" s="342" t="s">
        <v>177</v>
      </c>
    </row>
  </sheetData>
  <sheetProtection formatCells="0"/>
  <mergeCells count="29">
    <mergeCell ref="Q12:T12"/>
    <mergeCell ref="H9:I9"/>
    <mergeCell ref="H10:I10"/>
    <mergeCell ref="H24:I24"/>
    <mergeCell ref="H25:I25"/>
    <mergeCell ref="B12:I12"/>
    <mergeCell ref="B20:C20"/>
    <mergeCell ref="B13:C13"/>
    <mergeCell ref="D13:E13"/>
    <mergeCell ref="F13:G13"/>
    <mergeCell ref="H13:I13"/>
    <mergeCell ref="B22:I22"/>
    <mergeCell ref="B23:C23"/>
    <mergeCell ref="D23:E23"/>
    <mergeCell ref="F23:G23"/>
    <mergeCell ref="H23:I23"/>
    <mergeCell ref="H28:I28"/>
    <mergeCell ref="F26:G26"/>
    <mergeCell ref="F27:G27"/>
    <mergeCell ref="B26:C26"/>
    <mergeCell ref="H27:I27"/>
    <mergeCell ref="H26:I26"/>
    <mergeCell ref="B27:C27"/>
    <mergeCell ref="B24:C24"/>
    <mergeCell ref="F24:G24"/>
    <mergeCell ref="B25:C25"/>
    <mergeCell ref="B28:C28"/>
    <mergeCell ref="F28:G28"/>
    <mergeCell ref="F25:G25"/>
  </mergeCells>
  <phoneticPr fontId="10"/>
  <conditionalFormatting sqref="D24:D27">
    <cfRule type="containsBlanks" dxfId="2" priority="2">
      <formula>LEN(TRIM(D24))=0</formula>
    </cfRule>
  </conditionalFormatting>
  <conditionalFormatting sqref="D28">
    <cfRule type="cellIs" dxfId="1" priority="3" operator="notEqual">
      <formula>$D$20</formula>
    </cfRule>
  </conditionalFormatting>
  <conditionalFormatting sqref="F24:I27">
    <cfRule type="containsBlanks" dxfId="0" priority="1">
      <formula>LEN(TRIM(F24))=0</formula>
    </cfRule>
  </conditionalFormatting>
  <printOptions horizontalCentered="1" verticalCentered="1"/>
  <pageMargins left="0.23622047244094491" right="0.23622047244094491" top="0.19685039370078741" bottom="0.19685039370078741" header="0.31496062992125984" footer="0.31496062992125984"/>
  <pageSetup paperSize="9" orientation="portrait" r:id="rId1"/>
  <headerFooter>
    <oddFooter>&amp;C&amp;A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7C80"/>
    <pageSetUpPr fitToPage="1"/>
  </sheetPr>
  <dimension ref="A1:L37"/>
  <sheetViews>
    <sheetView workbookViewId="0">
      <selection activeCell="N12" sqref="N12"/>
    </sheetView>
  </sheetViews>
  <sheetFormatPr defaultColWidth="9.21875" defaultRowHeight="15.75" x14ac:dyDescent="0.25"/>
  <cols>
    <col min="1" max="1" width="2.77734375" style="131" customWidth="1"/>
    <col min="2" max="2" width="2.5546875" style="145" customWidth="1"/>
    <col min="3" max="3" width="16" style="131" customWidth="1"/>
    <col min="4" max="4" width="10.6640625" style="131" customWidth="1"/>
    <col min="5" max="6" width="8.21875" style="131" customWidth="1"/>
    <col min="7" max="7" width="3.33203125" style="131" customWidth="1"/>
    <col min="8" max="8" width="7.33203125" style="131" customWidth="1"/>
    <col min="9" max="9" width="3.33203125" style="131" customWidth="1"/>
    <col min="10" max="10" width="11.44140625" style="56" customWidth="1"/>
    <col min="11" max="11" width="8.88671875" style="131" customWidth="1"/>
    <col min="12" max="12" width="0.77734375" style="131" customWidth="1"/>
    <col min="13" max="13" width="1.77734375" style="56" customWidth="1"/>
    <col min="14" max="16384" width="9.21875" style="56"/>
  </cols>
  <sheetData>
    <row r="1" spans="1:11" ht="21" x14ac:dyDescent="0.25">
      <c r="A1" s="347"/>
      <c r="B1" s="130"/>
      <c r="C1" s="347"/>
      <c r="D1" s="347"/>
      <c r="E1" s="347"/>
      <c r="F1" s="347"/>
      <c r="G1" s="347"/>
      <c r="H1" s="347"/>
      <c r="I1" s="347"/>
      <c r="J1" s="348"/>
      <c r="K1" s="347"/>
    </row>
    <row r="2" spans="1:11" ht="16.5" x14ac:dyDescent="0.25">
      <c r="A2" s="349" t="s">
        <v>232</v>
      </c>
      <c r="B2" s="350"/>
    </row>
    <row r="3" spans="1:11" ht="16.5" x14ac:dyDescent="0.25">
      <c r="A3" s="349"/>
      <c r="B3" s="350"/>
    </row>
    <row r="4" spans="1:11" ht="16.5" thickBot="1" x14ac:dyDescent="0.3">
      <c r="A4" s="351"/>
    </row>
    <row r="5" spans="1:11" ht="24" customHeight="1" thickBot="1" x14ac:dyDescent="0.3">
      <c r="A5" s="352" t="s">
        <v>270</v>
      </c>
      <c r="B5" s="353"/>
      <c r="C5" s="353"/>
      <c r="D5" s="353"/>
      <c r="E5" s="353"/>
      <c r="F5" s="353"/>
      <c r="G5" s="353"/>
      <c r="H5" s="353"/>
      <c r="I5" s="132"/>
      <c r="J5" s="354"/>
      <c r="K5" s="355"/>
    </row>
    <row r="6" spans="1:11" ht="44.45" customHeight="1" x14ac:dyDescent="0.25">
      <c r="A6" s="731" t="s">
        <v>178</v>
      </c>
      <c r="B6" s="732"/>
      <c r="C6" s="133" t="s">
        <v>179</v>
      </c>
      <c r="D6" s="133" t="s">
        <v>215</v>
      </c>
      <c r="E6" s="133" t="s">
        <v>181</v>
      </c>
      <c r="F6" s="134" t="s">
        <v>221</v>
      </c>
      <c r="G6" s="135" t="s">
        <v>208</v>
      </c>
      <c r="H6" s="136" t="s">
        <v>217</v>
      </c>
      <c r="I6" s="135" t="s">
        <v>208</v>
      </c>
      <c r="J6" s="118" t="s">
        <v>182</v>
      </c>
      <c r="K6" s="146" t="s">
        <v>183</v>
      </c>
    </row>
    <row r="7" spans="1:11" ht="30.95" customHeight="1" x14ac:dyDescent="0.25">
      <c r="A7" s="137" t="s">
        <v>262</v>
      </c>
      <c r="B7" s="138">
        <v>1</v>
      </c>
      <c r="C7" s="356" t="s">
        <v>1873</v>
      </c>
      <c r="D7" s="156" t="s">
        <v>1874</v>
      </c>
      <c r="E7" s="357">
        <v>14001997</v>
      </c>
      <c r="F7" s="157">
        <v>1</v>
      </c>
      <c r="G7" s="158" t="s">
        <v>1875</v>
      </c>
      <c r="H7" s="157">
        <v>1</v>
      </c>
      <c r="I7" s="158" t="s">
        <v>1876</v>
      </c>
      <c r="J7" s="113">
        <f t="shared" ref="J7:J26" si="0">E7*F7*H7</f>
        <v>14001997</v>
      </c>
      <c r="K7" s="358" t="s">
        <v>1877</v>
      </c>
    </row>
    <row r="8" spans="1:11" ht="30.95" customHeight="1" x14ac:dyDescent="0.25">
      <c r="A8" s="137" t="s">
        <v>262</v>
      </c>
      <c r="B8" s="138">
        <v>2</v>
      </c>
      <c r="C8" s="159"/>
      <c r="D8" s="160"/>
      <c r="E8" s="359"/>
      <c r="F8" s="161"/>
      <c r="G8" s="162"/>
      <c r="H8" s="161"/>
      <c r="I8" s="162"/>
      <c r="J8" s="113">
        <f t="shared" si="0"/>
        <v>0</v>
      </c>
      <c r="K8" s="163"/>
    </row>
    <row r="9" spans="1:11" ht="30.95" customHeight="1" x14ac:dyDescent="0.25">
      <c r="A9" s="137" t="s">
        <v>262</v>
      </c>
      <c r="B9" s="138">
        <v>3</v>
      </c>
      <c r="C9" s="159"/>
      <c r="D9" s="160"/>
      <c r="E9" s="359"/>
      <c r="F9" s="161"/>
      <c r="G9" s="162"/>
      <c r="H9" s="161"/>
      <c r="I9" s="162"/>
      <c r="J9" s="113">
        <f t="shared" si="0"/>
        <v>0</v>
      </c>
      <c r="K9" s="163"/>
    </row>
    <row r="10" spans="1:11" ht="30.95" customHeight="1" x14ac:dyDescent="0.25">
      <c r="A10" s="137" t="s">
        <v>262</v>
      </c>
      <c r="B10" s="138">
        <v>4</v>
      </c>
      <c r="C10" s="159"/>
      <c r="D10" s="160"/>
      <c r="E10" s="359"/>
      <c r="F10" s="161"/>
      <c r="G10" s="162"/>
      <c r="H10" s="161"/>
      <c r="I10" s="162"/>
      <c r="J10" s="113">
        <f t="shared" si="0"/>
        <v>0</v>
      </c>
      <c r="K10" s="163"/>
    </row>
    <row r="11" spans="1:11" ht="30.95" customHeight="1" x14ac:dyDescent="0.25">
      <c r="A11" s="137" t="s">
        <v>262</v>
      </c>
      <c r="B11" s="138">
        <v>5</v>
      </c>
      <c r="C11" s="159"/>
      <c r="D11" s="160"/>
      <c r="E11" s="359"/>
      <c r="F11" s="161"/>
      <c r="G11" s="162"/>
      <c r="H11" s="161"/>
      <c r="I11" s="162"/>
      <c r="J11" s="113">
        <f t="shared" si="0"/>
        <v>0</v>
      </c>
      <c r="K11" s="163"/>
    </row>
    <row r="12" spans="1:11" ht="30.95" customHeight="1" x14ac:dyDescent="0.25">
      <c r="A12" s="137" t="s">
        <v>262</v>
      </c>
      <c r="B12" s="138">
        <v>6</v>
      </c>
      <c r="C12" s="159"/>
      <c r="D12" s="160"/>
      <c r="E12" s="359"/>
      <c r="F12" s="161"/>
      <c r="G12" s="162"/>
      <c r="H12" s="161"/>
      <c r="I12" s="162"/>
      <c r="J12" s="113">
        <f t="shared" si="0"/>
        <v>0</v>
      </c>
      <c r="K12" s="163"/>
    </row>
    <row r="13" spans="1:11" ht="30.95" customHeight="1" x14ac:dyDescent="0.25">
      <c r="A13" s="137" t="s">
        <v>262</v>
      </c>
      <c r="B13" s="138">
        <v>7</v>
      </c>
      <c r="C13" s="159"/>
      <c r="D13" s="160"/>
      <c r="E13" s="359"/>
      <c r="F13" s="161"/>
      <c r="G13" s="162"/>
      <c r="H13" s="161"/>
      <c r="I13" s="162"/>
      <c r="J13" s="113">
        <f t="shared" si="0"/>
        <v>0</v>
      </c>
      <c r="K13" s="163"/>
    </row>
    <row r="14" spans="1:11" ht="30.95" customHeight="1" x14ac:dyDescent="0.25">
      <c r="A14" s="137" t="s">
        <v>262</v>
      </c>
      <c r="B14" s="138">
        <v>8</v>
      </c>
      <c r="C14" s="159"/>
      <c r="D14" s="160"/>
      <c r="E14" s="359"/>
      <c r="F14" s="161"/>
      <c r="G14" s="162"/>
      <c r="H14" s="161"/>
      <c r="I14" s="162"/>
      <c r="J14" s="113">
        <f t="shared" si="0"/>
        <v>0</v>
      </c>
      <c r="K14" s="163"/>
    </row>
    <row r="15" spans="1:11" ht="30.95" customHeight="1" x14ac:dyDescent="0.25">
      <c r="A15" s="137" t="s">
        <v>262</v>
      </c>
      <c r="B15" s="138">
        <v>9</v>
      </c>
      <c r="C15" s="159"/>
      <c r="D15" s="160"/>
      <c r="E15" s="359"/>
      <c r="F15" s="161"/>
      <c r="G15" s="162"/>
      <c r="H15" s="161"/>
      <c r="I15" s="162"/>
      <c r="J15" s="113">
        <f t="shared" si="0"/>
        <v>0</v>
      </c>
      <c r="K15" s="163"/>
    </row>
    <row r="16" spans="1:11" ht="30.95" customHeight="1" thickBot="1" x14ac:dyDescent="0.3">
      <c r="A16" s="137" t="s">
        <v>262</v>
      </c>
      <c r="B16" s="138">
        <v>10</v>
      </c>
      <c r="C16" s="159"/>
      <c r="D16" s="160"/>
      <c r="E16" s="359"/>
      <c r="F16" s="161"/>
      <c r="G16" s="162"/>
      <c r="H16" s="161"/>
      <c r="I16" s="162"/>
      <c r="J16" s="113">
        <f t="shared" si="0"/>
        <v>0</v>
      </c>
      <c r="K16" s="163"/>
    </row>
    <row r="17" spans="1:11" ht="30.95" hidden="1" customHeight="1" x14ac:dyDescent="0.25">
      <c r="A17" s="137" t="s">
        <v>262</v>
      </c>
      <c r="B17" s="138">
        <v>11</v>
      </c>
      <c r="C17" s="159"/>
      <c r="D17" s="160"/>
      <c r="E17" s="359"/>
      <c r="F17" s="161"/>
      <c r="G17" s="162"/>
      <c r="H17" s="161"/>
      <c r="I17" s="162"/>
      <c r="J17" s="113">
        <f t="shared" si="0"/>
        <v>0</v>
      </c>
      <c r="K17" s="163"/>
    </row>
    <row r="18" spans="1:11" ht="30.95" hidden="1" customHeight="1" x14ac:dyDescent="0.25">
      <c r="A18" s="137" t="s">
        <v>262</v>
      </c>
      <c r="B18" s="138">
        <v>12</v>
      </c>
      <c r="C18" s="159"/>
      <c r="D18" s="160"/>
      <c r="E18" s="359"/>
      <c r="F18" s="161"/>
      <c r="G18" s="162"/>
      <c r="H18" s="161"/>
      <c r="I18" s="162"/>
      <c r="J18" s="113">
        <f t="shared" si="0"/>
        <v>0</v>
      </c>
      <c r="K18" s="163"/>
    </row>
    <row r="19" spans="1:11" ht="30.95" hidden="1" customHeight="1" x14ac:dyDescent="0.25">
      <c r="A19" s="137" t="s">
        <v>262</v>
      </c>
      <c r="B19" s="138">
        <v>13</v>
      </c>
      <c r="C19" s="159"/>
      <c r="D19" s="160"/>
      <c r="E19" s="359"/>
      <c r="F19" s="161"/>
      <c r="G19" s="162"/>
      <c r="H19" s="161"/>
      <c r="I19" s="162"/>
      <c r="J19" s="113">
        <f t="shared" si="0"/>
        <v>0</v>
      </c>
      <c r="K19" s="163"/>
    </row>
    <row r="20" spans="1:11" ht="30.95" hidden="1" customHeight="1" x14ac:dyDescent="0.25">
      <c r="A20" s="137" t="s">
        <v>262</v>
      </c>
      <c r="B20" s="138">
        <v>14</v>
      </c>
      <c r="C20" s="159"/>
      <c r="D20" s="160"/>
      <c r="E20" s="359"/>
      <c r="F20" s="161"/>
      <c r="G20" s="162"/>
      <c r="H20" s="161"/>
      <c r="I20" s="162"/>
      <c r="J20" s="113">
        <f t="shared" si="0"/>
        <v>0</v>
      </c>
      <c r="K20" s="163"/>
    </row>
    <row r="21" spans="1:11" ht="30.95" hidden="1" customHeight="1" x14ac:dyDescent="0.25">
      <c r="A21" s="137" t="s">
        <v>262</v>
      </c>
      <c r="B21" s="138">
        <v>15</v>
      </c>
      <c r="C21" s="159"/>
      <c r="D21" s="160"/>
      <c r="E21" s="359"/>
      <c r="F21" s="161"/>
      <c r="G21" s="162"/>
      <c r="H21" s="161"/>
      <c r="I21" s="162"/>
      <c r="J21" s="113">
        <f t="shared" si="0"/>
        <v>0</v>
      </c>
      <c r="K21" s="163"/>
    </row>
    <row r="22" spans="1:11" ht="30.95" hidden="1" customHeight="1" x14ac:dyDescent="0.25">
      <c r="A22" s="137" t="s">
        <v>262</v>
      </c>
      <c r="B22" s="138">
        <v>16</v>
      </c>
      <c r="C22" s="159"/>
      <c r="D22" s="160"/>
      <c r="E22" s="359"/>
      <c r="F22" s="161"/>
      <c r="G22" s="162"/>
      <c r="H22" s="161"/>
      <c r="I22" s="162"/>
      <c r="J22" s="113">
        <f t="shared" si="0"/>
        <v>0</v>
      </c>
      <c r="K22" s="163"/>
    </row>
    <row r="23" spans="1:11" ht="30.95" hidden="1" customHeight="1" x14ac:dyDescent="0.25">
      <c r="A23" s="137" t="s">
        <v>262</v>
      </c>
      <c r="B23" s="138">
        <v>17</v>
      </c>
      <c r="C23" s="159"/>
      <c r="D23" s="160"/>
      <c r="E23" s="359"/>
      <c r="F23" s="161"/>
      <c r="G23" s="162"/>
      <c r="H23" s="161"/>
      <c r="I23" s="162"/>
      <c r="J23" s="113">
        <f t="shared" si="0"/>
        <v>0</v>
      </c>
      <c r="K23" s="163"/>
    </row>
    <row r="24" spans="1:11" ht="30.95" hidden="1" customHeight="1" x14ac:dyDescent="0.25">
      <c r="A24" s="137" t="s">
        <v>262</v>
      </c>
      <c r="B24" s="138">
        <v>18</v>
      </c>
      <c r="C24" s="159"/>
      <c r="D24" s="160"/>
      <c r="E24" s="359"/>
      <c r="F24" s="161"/>
      <c r="G24" s="162"/>
      <c r="H24" s="161"/>
      <c r="I24" s="162"/>
      <c r="J24" s="113">
        <f t="shared" si="0"/>
        <v>0</v>
      </c>
      <c r="K24" s="163"/>
    </row>
    <row r="25" spans="1:11" ht="30.95" hidden="1" customHeight="1" x14ac:dyDescent="0.25">
      <c r="A25" s="137" t="s">
        <v>262</v>
      </c>
      <c r="B25" s="138">
        <v>19</v>
      </c>
      <c r="C25" s="159"/>
      <c r="D25" s="160"/>
      <c r="E25" s="359"/>
      <c r="F25" s="161"/>
      <c r="G25" s="162"/>
      <c r="H25" s="161"/>
      <c r="I25" s="162"/>
      <c r="J25" s="113">
        <f t="shared" si="0"/>
        <v>0</v>
      </c>
      <c r="K25" s="163"/>
    </row>
    <row r="26" spans="1:11" ht="30.95" hidden="1" customHeight="1" x14ac:dyDescent="0.25">
      <c r="A26" s="137" t="s">
        <v>262</v>
      </c>
      <c r="B26" s="138">
        <v>20</v>
      </c>
      <c r="C26" s="159"/>
      <c r="D26" s="160"/>
      <c r="E26" s="359"/>
      <c r="F26" s="161"/>
      <c r="G26" s="162"/>
      <c r="H26" s="161"/>
      <c r="I26" s="162"/>
      <c r="J26" s="113">
        <f t="shared" si="0"/>
        <v>0</v>
      </c>
      <c r="K26" s="163"/>
    </row>
    <row r="27" spans="1:11" ht="30.95" hidden="1" customHeight="1" x14ac:dyDescent="0.25">
      <c r="A27" s="137" t="s">
        <v>262</v>
      </c>
      <c r="B27" s="138">
        <v>21</v>
      </c>
      <c r="C27" s="159"/>
      <c r="D27" s="160"/>
      <c r="E27" s="359"/>
      <c r="F27" s="161"/>
      <c r="G27" s="162"/>
      <c r="H27" s="161"/>
      <c r="I27" s="162"/>
      <c r="J27" s="113">
        <f>E27*F27*H27</f>
        <v>0</v>
      </c>
      <c r="K27" s="163"/>
    </row>
    <row r="28" spans="1:11" ht="30.95" hidden="1" customHeight="1" x14ac:dyDescent="0.25">
      <c r="A28" s="137" t="s">
        <v>262</v>
      </c>
      <c r="B28" s="138">
        <v>22</v>
      </c>
      <c r="C28" s="159"/>
      <c r="D28" s="160"/>
      <c r="E28" s="359"/>
      <c r="F28" s="161"/>
      <c r="G28" s="162"/>
      <c r="H28" s="161"/>
      <c r="I28" s="162"/>
      <c r="J28" s="113">
        <f>E28*F28*H28</f>
        <v>0</v>
      </c>
      <c r="K28" s="163"/>
    </row>
    <row r="29" spans="1:11" ht="30.95" hidden="1" customHeight="1" x14ac:dyDescent="0.25">
      <c r="A29" s="137" t="s">
        <v>262</v>
      </c>
      <c r="B29" s="138">
        <v>23</v>
      </c>
      <c r="C29" s="159"/>
      <c r="D29" s="160"/>
      <c r="E29" s="359"/>
      <c r="F29" s="161"/>
      <c r="G29" s="162"/>
      <c r="H29" s="161"/>
      <c r="I29" s="162"/>
      <c r="J29" s="113">
        <f t="shared" ref="J29:J35" si="1">E29*F29*H29</f>
        <v>0</v>
      </c>
      <c r="K29" s="163"/>
    </row>
    <row r="30" spans="1:11" ht="30.95" hidden="1" customHeight="1" x14ac:dyDescent="0.25">
      <c r="A30" s="137" t="s">
        <v>262</v>
      </c>
      <c r="B30" s="138">
        <v>24</v>
      </c>
      <c r="C30" s="159"/>
      <c r="D30" s="160"/>
      <c r="E30" s="359"/>
      <c r="F30" s="161"/>
      <c r="G30" s="162"/>
      <c r="H30" s="161"/>
      <c r="I30" s="162"/>
      <c r="J30" s="113">
        <f t="shared" si="1"/>
        <v>0</v>
      </c>
      <c r="K30" s="163"/>
    </row>
    <row r="31" spans="1:11" ht="30.95" hidden="1" customHeight="1" x14ac:dyDescent="0.25">
      <c r="A31" s="137" t="s">
        <v>262</v>
      </c>
      <c r="B31" s="138">
        <v>25</v>
      </c>
      <c r="C31" s="159"/>
      <c r="D31" s="160"/>
      <c r="E31" s="359"/>
      <c r="F31" s="161"/>
      <c r="G31" s="162"/>
      <c r="H31" s="161"/>
      <c r="I31" s="162"/>
      <c r="J31" s="113">
        <f t="shared" si="1"/>
        <v>0</v>
      </c>
      <c r="K31" s="163"/>
    </row>
    <row r="32" spans="1:11" ht="30.95" hidden="1" customHeight="1" x14ac:dyDescent="0.25">
      <c r="A32" s="137" t="s">
        <v>262</v>
      </c>
      <c r="B32" s="138">
        <v>26</v>
      </c>
      <c r="C32" s="159"/>
      <c r="D32" s="160"/>
      <c r="E32" s="359"/>
      <c r="F32" s="161"/>
      <c r="G32" s="162"/>
      <c r="H32" s="161"/>
      <c r="I32" s="162"/>
      <c r="J32" s="113">
        <f t="shared" si="1"/>
        <v>0</v>
      </c>
      <c r="K32" s="163"/>
    </row>
    <row r="33" spans="1:11" ht="30.95" hidden="1" customHeight="1" x14ac:dyDescent="0.25">
      <c r="A33" s="137" t="s">
        <v>262</v>
      </c>
      <c r="B33" s="138">
        <v>27</v>
      </c>
      <c r="C33" s="159"/>
      <c r="D33" s="160"/>
      <c r="E33" s="359"/>
      <c r="F33" s="161"/>
      <c r="G33" s="162"/>
      <c r="H33" s="161"/>
      <c r="I33" s="162"/>
      <c r="J33" s="113">
        <f t="shared" si="1"/>
        <v>0</v>
      </c>
      <c r="K33" s="163"/>
    </row>
    <row r="34" spans="1:11" ht="30.95" hidden="1" customHeight="1" x14ac:dyDescent="0.25">
      <c r="A34" s="137" t="s">
        <v>262</v>
      </c>
      <c r="B34" s="138">
        <v>28</v>
      </c>
      <c r="C34" s="159"/>
      <c r="D34" s="160"/>
      <c r="E34" s="359"/>
      <c r="F34" s="161"/>
      <c r="G34" s="162"/>
      <c r="H34" s="161"/>
      <c r="I34" s="162"/>
      <c r="J34" s="113">
        <f t="shared" si="1"/>
        <v>0</v>
      </c>
      <c r="K34" s="163"/>
    </row>
    <row r="35" spans="1:11" ht="30.95" hidden="1" customHeight="1" x14ac:dyDescent="0.25">
      <c r="A35" s="137" t="s">
        <v>262</v>
      </c>
      <c r="B35" s="138">
        <v>29</v>
      </c>
      <c r="C35" s="159"/>
      <c r="D35" s="160"/>
      <c r="E35" s="359"/>
      <c r="F35" s="161"/>
      <c r="G35" s="162"/>
      <c r="H35" s="161"/>
      <c r="I35" s="162"/>
      <c r="J35" s="113">
        <f t="shared" si="1"/>
        <v>0</v>
      </c>
      <c r="K35" s="163"/>
    </row>
    <row r="36" spans="1:11" ht="30.95" hidden="1" customHeight="1" thickBot="1" x14ac:dyDescent="0.3">
      <c r="A36" s="139" t="s">
        <v>262</v>
      </c>
      <c r="B36" s="140">
        <v>30</v>
      </c>
      <c r="C36" s="141"/>
      <c r="D36" s="141"/>
      <c r="E36" s="142"/>
      <c r="F36" s="143"/>
      <c r="G36" s="144"/>
      <c r="H36" s="143"/>
      <c r="I36" s="144"/>
      <c r="J36" s="119">
        <f>E36*F36*H36</f>
        <v>0</v>
      </c>
      <c r="K36" s="147"/>
    </row>
    <row r="37" spans="1:11" ht="44.1" customHeight="1" thickBot="1" x14ac:dyDescent="0.3">
      <c r="A37" s="729" t="s">
        <v>165</v>
      </c>
      <c r="B37" s="730"/>
      <c r="C37" s="730"/>
      <c r="D37" s="730"/>
      <c r="E37" s="730"/>
      <c r="F37" s="730"/>
      <c r="G37" s="730"/>
      <c r="H37" s="730"/>
      <c r="I37" s="246"/>
      <c r="J37" s="117">
        <f>SUM(J7:J36)</f>
        <v>14001997</v>
      </c>
      <c r="K37" s="148"/>
    </row>
  </sheetData>
  <sheetProtection formatCells="0" formatRows="0"/>
  <mergeCells count="2">
    <mergeCell ref="A37:H37"/>
    <mergeCell ref="A6:B6"/>
  </mergeCells>
  <phoneticPr fontId="10"/>
  <pageMargins left="0.70866141732283472" right="0.47244094488188981" top="0.55118110236220474" bottom="0.55118110236220474" header="0.31496062992125984" footer="0.31496062992125984"/>
  <pageSetup paperSize="9" scale="88" fitToHeight="0" orientation="portrait" r:id="rId1"/>
  <headerFooter>
    <oddFooter>&amp;C&amp;A</oddFooter>
  </headerFooter>
  <colBreaks count="1" manualBreakCount="1">
    <brk id="11" max="53"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7C80"/>
    <pageSetUpPr fitToPage="1"/>
  </sheetPr>
  <dimension ref="A1:L37"/>
  <sheetViews>
    <sheetView topLeftCell="A6" workbookViewId="0"/>
  </sheetViews>
  <sheetFormatPr defaultColWidth="9.21875" defaultRowHeight="15.75" x14ac:dyDescent="0.25"/>
  <cols>
    <col min="1" max="1" width="2.77734375" style="131" customWidth="1"/>
    <col min="2" max="2" width="2.5546875" style="145" customWidth="1"/>
    <col min="3" max="3" width="16" style="131" customWidth="1"/>
    <col min="4" max="4" width="10.6640625" style="131" customWidth="1"/>
    <col min="5" max="6" width="8.21875" style="131" customWidth="1"/>
    <col min="7" max="7" width="3.33203125" style="131" customWidth="1"/>
    <col min="8" max="8" width="7.33203125" style="131" customWidth="1"/>
    <col min="9" max="9" width="3.33203125" style="131" customWidth="1"/>
    <col min="10" max="10" width="11.44140625" style="56" customWidth="1"/>
    <col min="11" max="11" width="8.88671875" style="131" customWidth="1"/>
    <col min="12" max="12" width="0.77734375" style="131" customWidth="1"/>
    <col min="13" max="13" width="1.77734375" style="56" customWidth="1"/>
    <col min="14" max="16384" width="9.21875" style="56"/>
  </cols>
  <sheetData>
    <row r="1" spans="1:11" ht="21" x14ac:dyDescent="0.25">
      <c r="A1" s="347"/>
      <c r="B1" s="130"/>
      <c r="C1" s="347"/>
      <c r="D1" s="347"/>
      <c r="E1" s="347"/>
      <c r="F1" s="347"/>
      <c r="G1" s="347"/>
      <c r="H1" s="347"/>
      <c r="I1" s="347"/>
      <c r="J1" s="348"/>
      <c r="K1" s="347"/>
    </row>
    <row r="2" spans="1:11" ht="16.5" x14ac:dyDescent="0.25">
      <c r="A2" s="349" t="s">
        <v>232</v>
      </c>
      <c r="B2" s="350"/>
    </row>
    <row r="3" spans="1:11" ht="16.5" x14ac:dyDescent="0.25">
      <c r="A3" s="349"/>
      <c r="B3" s="350"/>
    </row>
    <row r="4" spans="1:11" ht="16.5" thickBot="1" x14ac:dyDescent="0.3">
      <c r="A4" s="351"/>
    </row>
    <row r="5" spans="1:11" ht="24" customHeight="1" thickBot="1" x14ac:dyDescent="0.3">
      <c r="A5" s="352" t="s">
        <v>271</v>
      </c>
      <c r="B5" s="353"/>
      <c r="C5" s="353"/>
      <c r="D5" s="353"/>
      <c r="E5" s="353"/>
      <c r="F5" s="353"/>
      <c r="G5" s="353"/>
      <c r="H5" s="353"/>
      <c r="I5" s="132"/>
      <c r="J5" s="354"/>
      <c r="K5" s="355"/>
    </row>
    <row r="6" spans="1:11" ht="44.45" customHeight="1" x14ac:dyDescent="0.25">
      <c r="A6" s="731" t="s">
        <v>178</v>
      </c>
      <c r="B6" s="732"/>
      <c r="C6" s="133" t="s">
        <v>179</v>
      </c>
      <c r="D6" s="133" t="s">
        <v>215</v>
      </c>
      <c r="E6" s="133" t="s">
        <v>181</v>
      </c>
      <c r="F6" s="134" t="s">
        <v>221</v>
      </c>
      <c r="G6" s="135" t="s">
        <v>208</v>
      </c>
      <c r="H6" s="136" t="s">
        <v>217</v>
      </c>
      <c r="I6" s="135" t="s">
        <v>208</v>
      </c>
      <c r="J6" s="118" t="s">
        <v>182</v>
      </c>
      <c r="K6" s="146" t="s">
        <v>183</v>
      </c>
    </row>
    <row r="7" spans="1:11" ht="30.95" customHeight="1" x14ac:dyDescent="0.25">
      <c r="A7" s="137" t="s">
        <v>203</v>
      </c>
      <c r="B7" s="138">
        <v>1</v>
      </c>
      <c r="C7" s="156" t="s">
        <v>1878</v>
      </c>
      <c r="D7" s="156" t="s">
        <v>1874</v>
      </c>
      <c r="E7" s="357">
        <v>8402222</v>
      </c>
      <c r="F7" s="157">
        <v>1</v>
      </c>
      <c r="G7" s="158" t="s">
        <v>1875</v>
      </c>
      <c r="H7" s="157">
        <v>1</v>
      </c>
      <c r="I7" s="158" t="s">
        <v>1876</v>
      </c>
      <c r="J7" s="113">
        <f t="shared" ref="J7:J26" si="0">E7*F7*H7</f>
        <v>8402222</v>
      </c>
      <c r="K7" s="358" t="s">
        <v>1877</v>
      </c>
    </row>
    <row r="8" spans="1:11" ht="30.95" customHeight="1" x14ac:dyDescent="0.25">
      <c r="A8" s="137" t="s">
        <v>203</v>
      </c>
      <c r="B8" s="138">
        <v>2</v>
      </c>
      <c r="C8" s="160"/>
      <c r="D8" s="160"/>
      <c r="E8" s="359"/>
      <c r="F8" s="161"/>
      <c r="G8" s="162"/>
      <c r="H8" s="161"/>
      <c r="I8" s="162"/>
      <c r="J8" s="113">
        <f t="shared" si="0"/>
        <v>0</v>
      </c>
      <c r="K8" s="163"/>
    </row>
    <row r="9" spans="1:11" ht="30.95" customHeight="1" x14ac:dyDescent="0.25">
      <c r="A9" s="137" t="s">
        <v>203</v>
      </c>
      <c r="B9" s="138">
        <v>3</v>
      </c>
      <c r="C9" s="160"/>
      <c r="D9" s="160"/>
      <c r="E9" s="359"/>
      <c r="F9" s="161"/>
      <c r="G9" s="162"/>
      <c r="H9" s="161"/>
      <c r="I9" s="162"/>
      <c r="J9" s="113">
        <f t="shared" si="0"/>
        <v>0</v>
      </c>
      <c r="K9" s="163"/>
    </row>
    <row r="10" spans="1:11" ht="30.95" customHeight="1" x14ac:dyDescent="0.25">
      <c r="A10" s="137" t="s">
        <v>203</v>
      </c>
      <c r="B10" s="138">
        <v>4</v>
      </c>
      <c r="C10" s="160"/>
      <c r="D10" s="160"/>
      <c r="E10" s="359"/>
      <c r="F10" s="161"/>
      <c r="G10" s="162"/>
      <c r="H10" s="161"/>
      <c r="I10" s="162"/>
      <c r="J10" s="113">
        <f t="shared" si="0"/>
        <v>0</v>
      </c>
      <c r="K10" s="163"/>
    </row>
    <row r="11" spans="1:11" ht="30.95" customHeight="1" x14ac:dyDescent="0.25">
      <c r="A11" s="137" t="s">
        <v>203</v>
      </c>
      <c r="B11" s="138">
        <v>5</v>
      </c>
      <c r="C11" s="160"/>
      <c r="D11" s="160"/>
      <c r="E11" s="359"/>
      <c r="F11" s="161"/>
      <c r="G11" s="162"/>
      <c r="H11" s="161"/>
      <c r="I11" s="162"/>
      <c r="J11" s="113">
        <f t="shared" si="0"/>
        <v>0</v>
      </c>
      <c r="K11" s="163"/>
    </row>
    <row r="12" spans="1:11" ht="30.95" customHeight="1" x14ac:dyDescent="0.25">
      <c r="A12" s="137" t="s">
        <v>203</v>
      </c>
      <c r="B12" s="138">
        <v>6</v>
      </c>
      <c r="C12" s="160"/>
      <c r="D12" s="160"/>
      <c r="E12" s="359"/>
      <c r="F12" s="161"/>
      <c r="G12" s="162"/>
      <c r="H12" s="161"/>
      <c r="I12" s="162"/>
      <c r="J12" s="113">
        <f t="shared" si="0"/>
        <v>0</v>
      </c>
      <c r="K12" s="163"/>
    </row>
    <row r="13" spans="1:11" ht="30.95" customHeight="1" x14ac:dyDescent="0.25">
      <c r="A13" s="137" t="s">
        <v>203</v>
      </c>
      <c r="B13" s="138">
        <v>7</v>
      </c>
      <c r="C13" s="160"/>
      <c r="D13" s="160"/>
      <c r="E13" s="359"/>
      <c r="F13" s="161"/>
      <c r="G13" s="162"/>
      <c r="H13" s="161"/>
      <c r="I13" s="162"/>
      <c r="J13" s="113">
        <f t="shared" si="0"/>
        <v>0</v>
      </c>
      <c r="K13" s="163"/>
    </row>
    <row r="14" spans="1:11" ht="30.95" customHeight="1" x14ac:dyDescent="0.25">
      <c r="A14" s="137" t="s">
        <v>203</v>
      </c>
      <c r="B14" s="138">
        <v>8</v>
      </c>
      <c r="C14" s="160"/>
      <c r="D14" s="160"/>
      <c r="E14" s="359"/>
      <c r="F14" s="161"/>
      <c r="G14" s="162"/>
      <c r="H14" s="161"/>
      <c r="I14" s="162"/>
      <c r="J14" s="113">
        <f t="shared" si="0"/>
        <v>0</v>
      </c>
      <c r="K14" s="163"/>
    </row>
    <row r="15" spans="1:11" ht="30.95" customHeight="1" x14ac:dyDescent="0.25">
      <c r="A15" s="137" t="s">
        <v>203</v>
      </c>
      <c r="B15" s="138">
        <v>9</v>
      </c>
      <c r="C15" s="160"/>
      <c r="D15" s="160"/>
      <c r="E15" s="359"/>
      <c r="F15" s="161"/>
      <c r="G15" s="162"/>
      <c r="H15" s="161"/>
      <c r="I15" s="162"/>
      <c r="J15" s="113">
        <f t="shared" si="0"/>
        <v>0</v>
      </c>
      <c r="K15" s="163"/>
    </row>
    <row r="16" spans="1:11" ht="30.95" customHeight="1" thickBot="1" x14ac:dyDescent="0.3">
      <c r="A16" s="137" t="s">
        <v>203</v>
      </c>
      <c r="B16" s="138">
        <v>10</v>
      </c>
      <c r="C16" s="156"/>
      <c r="D16" s="156"/>
      <c r="E16" s="357"/>
      <c r="F16" s="157"/>
      <c r="G16" s="158"/>
      <c r="H16" s="157"/>
      <c r="I16" s="158"/>
      <c r="J16" s="113">
        <f t="shared" si="0"/>
        <v>0</v>
      </c>
      <c r="K16" s="163"/>
    </row>
    <row r="17" spans="1:11" ht="30.95" hidden="1" customHeight="1" x14ac:dyDescent="0.25">
      <c r="A17" s="137" t="s">
        <v>203</v>
      </c>
      <c r="B17" s="138">
        <v>11</v>
      </c>
      <c r="C17" s="156"/>
      <c r="D17" s="156"/>
      <c r="E17" s="357"/>
      <c r="F17" s="157"/>
      <c r="G17" s="158"/>
      <c r="H17" s="157"/>
      <c r="I17" s="158"/>
      <c r="J17" s="113">
        <f t="shared" si="0"/>
        <v>0</v>
      </c>
      <c r="K17" s="163"/>
    </row>
    <row r="18" spans="1:11" ht="30.95" hidden="1" customHeight="1" x14ac:dyDescent="0.25">
      <c r="A18" s="137" t="s">
        <v>203</v>
      </c>
      <c r="B18" s="138">
        <v>12</v>
      </c>
      <c r="C18" s="156"/>
      <c r="D18" s="156"/>
      <c r="E18" s="357"/>
      <c r="F18" s="157"/>
      <c r="G18" s="158"/>
      <c r="H18" s="157"/>
      <c r="I18" s="158"/>
      <c r="J18" s="113">
        <f t="shared" si="0"/>
        <v>0</v>
      </c>
      <c r="K18" s="163"/>
    </row>
    <row r="19" spans="1:11" ht="30.95" hidden="1" customHeight="1" x14ac:dyDescent="0.25">
      <c r="A19" s="137" t="s">
        <v>203</v>
      </c>
      <c r="B19" s="138">
        <v>13</v>
      </c>
      <c r="C19" s="156"/>
      <c r="D19" s="156"/>
      <c r="E19" s="357"/>
      <c r="F19" s="157"/>
      <c r="G19" s="158"/>
      <c r="H19" s="157"/>
      <c r="I19" s="158"/>
      <c r="J19" s="113">
        <f t="shared" si="0"/>
        <v>0</v>
      </c>
      <c r="K19" s="163"/>
    </row>
    <row r="20" spans="1:11" ht="30.95" hidden="1" customHeight="1" x14ac:dyDescent="0.25">
      <c r="A20" s="137" t="s">
        <v>203</v>
      </c>
      <c r="B20" s="138">
        <v>14</v>
      </c>
      <c r="C20" s="156"/>
      <c r="D20" s="156"/>
      <c r="E20" s="357"/>
      <c r="F20" s="157"/>
      <c r="G20" s="158"/>
      <c r="H20" s="157"/>
      <c r="I20" s="158"/>
      <c r="J20" s="113">
        <f t="shared" si="0"/>
        <v>0</v>
      </c>
      <c r="K20" s="163"/>
    </row>
    <row r="21" spans="1:11" ht="30.95" hidden="1" customHeight="1" x14ac:dyDescent="0.25">
      <c r="A21" s="137" t="s">
        <v>203</v>
      </c>
      <c r="B21" s="138">
        <v>15</v>
      </c>
      <c r="C21" s="156"/>
      <c r="D21" s="156"/>
      <c r="E21" s="357"/>
      <c r="F21" s="157"/>
      <c r="G21" s="158"/>
      <c r="H21" s="157"/>
      <c r="I21" s="158"/>
      <c r="J21" s="113">
        <f t="shared" si="0"/>
        <v>0</v>
      </c>
      <c r="K21" s="163"/>
    </row>
    <row r="22" spans="1:11" ht="30.95" hidden="1" customHeight="1" x14ac:dyDescent="0.25">
      <c r="A22" s="137" t="s">
        <v>203</v>
      </c>
      <c r="B22" s="138">
        <v>16</v>
      </c>
      <c r="C22" s="156"/>
      <c r="D22" s="156"/>
      <c r="E22" s="357"/>
      <c r="F22" s="157"/>
      <c r="G22" s="158"/>
      <c r="H22" s="157"/>
      <c r="I22" s="158"/>
      <c r="J22" s="113">
        <f t="shared" si="0"/>
        <v>0</v>
      </c>
      <c r="K22" s="163"/>
    </row>
    <row r="23" spans="1:11" ht="30.95" hidden="1" customHeight="1" x14ac:dyDescent="0.25">
      <c r="A23" s="137" t="s">
        <v>203</v>
      </c>
      <c r="B23" s="138">
        <v>17</v>
      </c>
      <c r="C23" s="156"/>
      <c r="D23" s="156"/>
      <c r="E23" s="357"/>
      <c r="F23" s="157"/>
      <c r="G23" s="158"/>
      <c r="H23" s="157"/>
      <c r="I23" s="158"/>
      <c r="J23" s="113">
        <f t="shared" si="0"/>
        <v>0</v>
      </c>
      <c r="K23" s="163"/>
    </row>
    <row r="24" spans="1:11" ht="30.95" hidden="1" customHeight="1" x14ac:dyDescent="0.25">
      <c r="A24" s="137" t="s">
        <v>203</v>
      </c>
      <c r="B24" s="138">
        <v>18</v>
      </c>
      <c r="C24" s="156"/>
      <c r="D24" s="156"/>
      <c r="E24" s="357"/>
      <c r="F24" s="157"/>
      <c r="G24" s="158"/>
      <c r="H24" s="157"/>
      <c r="I24" s="158"/>
      <c r="J24" s="113">
        <f t="shared" si="0"/>
        <v>0</v>
      </c>
      <c r="K24" s="163"/>
    </row>
    <row r="25" spans="1:11" ht="30.95" hidden="1" customHeight="1" x14ac:dyDescent="0.25">
      <c r="A25" s="137" t="s">
        <v>203</v>
      </c>
      <c r="B25" s="138">
        <v>19</v>
      </c>
      <c r="C25" s="156"/>
      <c r="D25" s="156"/>
      <c r="E25" s="357"/>
      <c r="F25" s="157"/>
      <c r="G25" s="158"/>
      <c r="H25" s="157"/>
      <c r="I25" s="158"/>
      <c r="J25" s="113">
        <f t="shared" si="0"/>
        <v>0</v>
      </c>
      <c r="K25" s="163"/>
    </row>
    <row r="26" spans="1:11" ht="30.95" hidden="1" customHeight="1" x14ac:dyDescent="0.25">
      <c r="A26" s="137" t="s">
        <v>203</v>
      </c>
      <c r="B26" s="138">
        <v>20</v>
      </c>
      <c r="C26" s="156"/>
      <c r="D26" s="156"/>
      <c r="E26" s="357"/>
      <c r="F26" s="157"/>
      <c r="G26" s="158"/>
      <c r="H26" s="157"/>
      <c r="I26" s="158"/>
      <c r="J26" s="113">
        <f t="shared" si="0"/>
        <v>0</v>
      </c>
      <c r="K26" s="163"/>
    </row>
    <row r="27" spans="1:11" ht="30.95" hidden="1" customHeight="1" x14ac:dyDescent="0.25">
      <c r="A27" s="137" t="s">
        <v>203</v>
      </c>
      <c r="B27" s="138">
        <v>21</v>
      </c>
      <c r="C27" s="156"/>
      <c r="D27" s="156"/>
      <c r="E27" s="357"/>
      <c r="F27" s="157"/>
      <c r="G27" s="158"/>
      <c r="H27" s="157"/>
      <c r="I27" s="158"/>
      <c r="J27" s="113">
        <f>E27*F27*H27</f>
        <v>0</v>
      </c>
      <c r="K27" s="163"/>
    </row>
    <row r="28" spans="1:11" ht="30.95" hidden="1" customHeight="1" x14ac:dyDescent="0.25">
      <c r="A28" s="137" t="s">
        <v>203</v>
      </c>
      <c r="B28" s="138">
        <v>22</v>
      </c>
      <c r="C28" s="156"/>
      <c r="D28" s="156"/>
      <c r="E28" s="357"/>
      <c r="F28" s="157"/>
      <c r="G28" s="158"/>
      <c r="H28" s="157"/>
      <c r="I28" s="158"/>
      <c r="J28" s="113">
        <f>E28*F28*H28</f>
        <v>0</v>
      </c>
      <c r="K28" s="163"/>
    </row>
    <row r="29" spans="1:11" ht="30.95" hidden="1" customHeight="1" x14ac:dyDescent="0.25">
      <c r="A29" s="137" t="s">
        <v>203</v>
      </c>
      <c r="B29" s="138">
        <v>23</v>
      </c>
      <c r="C29" s="156"/>
      <c r="D29" s="156"/>
      <c r="E29" s="357"/>
      <c r="F29" s="157"/>
      <c r="G29" s="158"/>
      <c r="H29" s="157"/>
      <c r="I29" s="158"/>
      <c r="J29" s="113">
        <f t="shared" ref="J29:J35" si="1">E29*F29*H29</f>
        <v>0</v>
      </c>
      <c r="K29" s="163"/>
    </row>
    <row r="30" spans="1:11" ht="30.95" hidden="1" customHeight="1" x14ac:dyDescent="0.25">
      <c r="A30" s="137" t="s">
        <v>203</v>
      </c>
      <c r="B30" s="138">
        <v>24</v>
      </c>
      <c r="C30" s="156"/>
      <c r="D30" s="156"/>
      <c r="E30" s="357"/>
      <c r="F30" s="157"/>
      <c r="G30" s="158"/>
      <c r="H30" s="157"/>
      <c r="I30" s="158"/>
      <c r="J30" s="113">
        <f t="shared" si="1"/>
        <v>0</v>
      </c>
      <c r="K30" s="163"/>
    </row>
    <row r="31" spans="1:11" ht="30.95" hidden="1" customHeight="1" x14ac:dyDescent="0.25">
      <c r="A31" s="137" t="s">
        <v>203</v>
      </c>
      <c r="B31" s="138">
        <v>25</v>
      </c>
      <c r="C31" s="156"/>
      <c r="D31" s="156"/>
      <c r="E31" s="357"/>
      <c r="F31" s="157"/>
      <c r="G31" s="158"/>
      <c r="H31" s="157"/>
      <c r="I31" s="158"/>
      <c r="J31" s="113">
        <f t="shared" si="1"/>
        <v>0</v>
      </c>
      <c r="K31" s="163"/>
    </row>
    <row r="32" spans="1:11" ht="30.95" hidden="1" customHeight="1" x14ac:dyDescent="0.25">
      <c r="A32" s="137" t="s">
        <v>203</v>
      </c>
      <c r="B32" s="138">
        <v>26</v>
      </c>
      <c r="C32" s="156"/>
      <c r="D32" s="156"/>
      <c r="E32" s="357"/>
      <c r="F32" s="157"/>
      <c r="G32" s="158"/>
      <c r="H32" s="157"/>
      <c r="I32" s="158"/>
      <c r="J32" s="113">
        <f t="shared" si="1"/>
        <v>0</v>
      </c>
      <c r="K32" s="163"/>
    </row>
    <row r="33" spans="1:11" ht="30.95" hidden="1" customHeight="1" x14ac:dyDescent="0.25">
      <c r="A33" s="137" t="s">
        <v>203</v>
      </c>
      <c r="B33" s="138">
        <v>27</v>
      </c>
      <c r="C33" s="156"/>
      <c r="D33" s="156"/>
      <c r="E33" s="357"/>
      <c r="F33" s="157"/>
      <c r="G33" s="158"/>
      <c r="H33" s="157"/>
      <c r="I33" s="158"/>
      <c r="J33" s="113">
        <f t="shared" si="1"/>
        <v>0</v>
      </c>
      <c r="K33" s="163"/>
    </row>
    <row r="34" spans="1:11" ht="30.95" hidden="1" customHeight="1" x14ac:dyDescent="0.25">
      <c r="A34" s="137" t="s">
        <v>203</v>
      </c>
      <c r="B34" s="138">
        <v>28</v>
      </c>
      <c r="C34" s="156"/>
      <c r="D34" s="156"/>
      <c r="E34" s="357"/>
      <c r="F34" s="157"/>
      <c r="G34" s="158"/>
      <c r="H34" s="157"/>
      <c r="I34" s="158"/>
      <c r="J34" s="113">
        <f t="shared" si="1"/>
        <v>0</v>
      </c>
      <c r="K34" s="163"/>
    </row>
    <row r="35" spans="1:11" ht="30.95" hidden="1" customHeight="1" x14ac:dyDescent="0.25">
      <c r="A35" s="137" t="s">
        <v>203</v>
      </c>
      <c r="B35" s="138">
        <v>29</v>
      </c>
      <c r="C35" s="156"/>
      <c r="D35" s="156"/>
      <c r="E35" s="357"/>
      <c r="F35" s="157"/>
      <c r="G35" s="158"/>
      <c r="H35" s="157"/>
      <c r="I35" s="158"/>
      <c r="J35" s="113">
        <f t="shared" si="1"/>
        <v>0</v>
      </c>
      <c r="K35" s="163"/>
    </row>
    <row r="36" spans="1:11" ht="30.95" hidden="1" customHeight="1" thickBot="1" x14ac:dyDescent="0.3">
      <c r="A36" s="139" t="s">
        <v>203</v>
      </c>
      <c r="B36" s="140">
        <v>30</v>
      </c>
      <c r="C36" s="141"/>
      <c r="D36" s="141"/>
      <c r="E36" s="142"/>
      <c r="F36" s="143"/>
      <c r="G36" s="144"/>
      <c r="H36" s="143"/>
      <c r="I36" s="144"/>
      <c r="J36" s="119">
        <f>E36*F36*H36</f>
        <v>0</v>
      </c>
      <c r="K36" s="147"/>
    </row>
    <row r="37" spans="1:11" ht="44.1" customHeight="1" thickBot="1" x14ac:dyDescent="0.3">
      <c r="A37" s="729" t="s">
        <v>165</v>
      </c>
      <c r="B37" s="730"/>
      <c r="C37" s="730"/>
      <c r="D37" s="730"/>
      <c r="E37" s="730"/>
      <c r="F37" s="730"/>
      <c r="G37" s="730"/>
      <c r="H37" s="730"/>
      <c r="I37" s="246"/>
      <c r="J37" s="117">
        <f>SUM(J7:J36)</f>
        <v>8402222</v>
      </c>
      <c r="K37" s="148"/>
    </row>
  </sheetData>
  <sheetProtection formatCells="0" formatRows="0"/>
  <mergeCells count="2">
    <mergeCell ref="A37:H37"/>
    <mergeCell ref="A6:B6"/>
  </mergeCells>
  <phoneticPr fontId="10"/>
  <pageMargins left="0.70866141732283472" right="0.47244094488188981" top="0.55118110236220474" bottom="0.55118110236220474" header="0.31496062992125984" footer="0.31496062992125984"/>
  <pageSetup paperSize="9" scale="88" fitToHeight="0" orientation="portrait" r:id="rId1"/>
  <headerFooter>
    <oddFooter>&amp;C&amp;A</oddFooter>
  </headerFooter>
  <colBreaks count="1" manualBreakCount="1">
    <brk id="11" max="53"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7C80"/>
    <pageSetUpPr fitToPage="1"/>
  </sheetPr>
  <dimension ref="A1:L37"/>
  <sheetViews>
    <sheetView topLeftCell="A6" workbookViewId="0">
      <selection activeCell="P16" sqref="P16"/>
    </sheetView>
  </sheetViews>
  <sheetFormatPr defaultColWidth="9.21875" defaultRowHeight="15.75" x14ac:dyDescent="0.25"/>
  <cols>
    <col min="1" max="1" width="2.77734375" style="131" customWidth="1"/>
    <col min="2" max="2" width="2.5546875" style="145" customWidth="1"/>
    <col min="3" max="3" width="16" style="131" customWidth="1"/>
    <col min="4" max="4" width="10.6640625" style="131" customWidth="1"/>
    <col min="5" max="6" width="8.21875" style="131" customWidth="1"/>
    <col min="7" max="7" width="3.33203125" style="131" customWidth="1"/>
    <col min="8" max="8" width="7.33203125" style="131" customWidth="1"/>
    <col min="9" max="9" width="3.33203125" style="131" customWidth="1"/>
    <col min="10" max="10" width="11.44140625" style="56" customWidth="1"/>
    <col min="11" max="11" width="8.88671875" style="131" customWidth="1"/>
    <col min="12" max="12" width="0.77734375" style="131" customWidth="1"/>
    <col min="13" max="16384" width="9.21875" style="56"/>
  </cols>
  <sheetData>
    <row r="1" spans="1:11" ht="21" x14ac:dyDescent="0.25">
      <c r="A1" s="347"/>
      <c r="B1" s="130"/>
      <c r="C1" s="347"/>
      <c r="D1" s="347"/>
      <c r="E1" s="347"/>
      <c r="F1" s="347"/>
      <c r="G1" s="347"/>
      <c r="H1" s="347"/>
      <c r="I1" s="347"/>
      <c r="J1" s="348"/>
      <c r="K1" s="347"/>
    </row>
    <row r="2" spans="1:11" ht="16.5" x14ac:dyDescent="0.25">
      <c r="A2" s="349" t="s">
        <v>232</v>
      </c>
      <c r="B2" s="350"/>
    </row>
    <row r="3" spans="1:11" ht="16.5" x14ac:dyDescent="0.25">
      <c r="A3" s="349"/>
      <c r="B3" s="350"/>
    </row>
    <row r="4" spans="1:11" ht="16.5" thickBot="1" x14ac:dyDescent="0.3">
      <c r="A4" s="351"/>
    </row>
    <row r="5" spans="1:11" ht="24" customHeight="1" thickBot="1" x14ac:dyDescent="0.3">
      <c r="A5" s="352" t="s">
        <v>272</v>
      </c>
      <c r="B5" s="353"/>
      <c r="C5" s="353"/>
      <c r="D5" s="353"/>
      <c r="E5" s="353"/>
      <c r="F5" s="353"/>
      <c r="G5" s="353"/>
      <c r="H5" s="353"/>
      <c r="I5" s="132"/>
      <c r="J5" s="354"/>
      <c r="K5" s="355"/>
    </row>
    <row r="6" spans="1:11" ht="44.45" customHeight="1" x14ac:dyDescent="0.25">
      <c r="A6" s="731" t="s">
        <v>178</v>
      </c>
      <c r="B6" s="732"/>
      <c r="C6" s="133" t="s">
        <v>179</v>
      </c>
      <c r="D6" s="133" t="s">
        <v>180</v>
      </c>
      <c r="E6" s="133" t="s">
        <v>181</v>
      </c>
      <c r="F6" s="134" t="s">
        <v>221</v>
      </c>
      <c r="G6" s="135" t="s">
        <v>208</v>
      </c>
      <c r="H6" s="136" t="s">
        <v>214</v>
      </c>
      <c r="I6" s="135" t="s">
        <v>208</v>
      </c>
      <c r="J6" s="118" t="s">
        <v>182</v>
      </c>
      <c r="K6" s="146" t="s">
        <v>183</v>
      </c>
    </row>
    <row r="7" spans="1:11" ht="30.95" customHeight="1" x14ac:dyDescent="0.25">
      <c r="A7" s="137" t="s">
        <v>204</v>
      </c>
      <c r="B7" s="138">
        <v>1</v>
      </c>
      <c r="C7" s="156" t="s">
        <v>1879</v>
      </c>
      <c r="D7" s="156" t="s">
        <v>1874</v>
      </c>
      <c r="E7" s="357">
        <v>980333</v>
      </c>
      <c r="F7" s="157">
        <v>1</v>
      </c>
      <c r="G7" s="158" t="s">
        <v>1880</v>
      </c>
      <c r="H7" s="157">
        <v>1</v>
      </c>
      <c r="I7" s="158" t="s">
        <v>1876</v>
      </c>
      <c r="J7" s="113">
        <f t="shared" ref="J7:J26" si="0">E7*F7*H7</f>
        <v>980333</v>
      </c>
      <c r="K7" s="163"/>
    </row>
    <row r="8" spans="1:11" ht="30.95" customHeight="1" x14ac:dyDescent="0.25">
      <c r="A8" s="137" t="s">
        <v>204</v>
      </c>
      <c r="B8" s="138">
        <v>2</v>
      </c>
      <c r="C8" s="160"/>
      <c r="D8" s="160"/>
      <c r="E8" s="359"/>
      <c r="F8" s="161"/>
      <c r="G8" s="162"/>
      <c r="H8" s="161"/>
      <c r="I8" s="162"/>
      <c r="J8" s="113">
        <f t="shared" si="0"/>
        <v>0</v>
      </c>
      <c r="K8" s="163"/>
    </row>
    <row r="9" spans="1:11" ht="30.95" customHeight="1" x14ac:dyDescent="0.25">
      <c r="A9" s="137" t="s">
        <v>204</v>
      </c>
      <c r="B9" s="138">
        <v>3</v>
      </c>
      <c r="C9" s="160"/>
      <c r="D9" s="160"/>
      <c r="E9" s="359"/>
      <c r="F9" s="161"/>
      <c r="G9" s="162"/>
      <c r="H9" s="161"/>
      <c r="I9" s="162"/>
      <c r="J9" s="113">
        <f t="shared" si="0"/>
        <v>0</v>
      </c>
      <c r="K9" s="163"/>
    </row>
    <row r="10" spans="1:11" ht="30.95" customHeight="1" x14ac:dyDescent="0.25">
      <c r="A10" s="137" t="s">
        <v>204</v>
      </c>
      <c r="B10" s="138">
        <v>4</v>
      </c>
      <c r="C10" s="160"/>
      <c r="D10" s="160"/>
      <c r="E10" s="359"/>
      <c r="F10" s="161"/>
      <c r="G10" s="162"/>
      <c r="H10" s="161"/>
      <c r="I10" s="162"/>
      <c r="J10" s="113">
        <f t="shared" si="0"/>
        <v>0</v>
      </c>
      <c r="K10" s="163"/>
    </row>
    <row r="11" spans="1:11" ht="30.95" customHeight="1" x14ac:dyDescent="0.25">
      <c r="A11" s="137" t="s">
        <v>204</v>
      </c>
      <c r="B11" s="138">
        <v>5</v>
      </c>
      <c r="C11" s="160"/>
      <c r="D11" s="160"/>
      <c r="E11" s="359"/>
      <c r="F11" s="161"/>
      <c r="G11" s="162"/>
      <c r="H11" s="161"/>
      <c r="I11" s="162"/>
      <c r="J11" s="113">
        <f t="shared" si="0"/>
        <v>0</v>
      </c>
      <c r="K11" s="163"/>
    </row>
    <row r="12" spans="1:11" ht="30.95" customHeight="1" x14ac:dyDescent="0.25">
      <c r="A12" s="137" t="s">
        <v>204</v>
      </c>
      <c r="B12" s="138">
        <v>6</v>
      </c>
      <c r="C12" s="160"/>
      <c r="D12" s="160"/>
      <c r="E12" s="359"/>
      <c r="F12" s="161"/>
      <c r="G12" s="162"/>
      <c r="H12" s="161"/>
      <c r="I12" s="162"/>
      <c r="J12" s="113">
        <f t="shared" si="0"/>
        <v>0</v>
      </c>
      <c r="K12" s="163"/>
    </row>
    <row r="13" spans="1:11" ht="30.95" customHeight="1" x14ac:dyDescent="0.25">
      <c r="A13" s="137" t="s">
        <v>204</v>
      </c>
      <c r="B13" s="138">
        <v>7</v>
      </c>
      <c r="C13" s="160"/>
      <c r="D13" s="160"/>
      <c r="E13" s="359"/>
      <c r="F13" s="161"/>
      <c r="G13" s="162"/>
      <c r="H13" s="161"/>
      <c r="I13" s="162"/>
      <c r="J13" s="113">
        <f t="shared" si="0"/>
        <v>0</v>
      </c>
      <c r="K13" s="163"/>
    </row>
    <row r="14" spans="1:11" ht="30.95" customHeight="1" x14ac:dyDescent="0.25">
      <c r="A14" s="137" t="s">
        <v>204</v>
      </c>
      <c r="B14" s="138">
        <v>8</v>
      </c>
      <c r="C14" s="160"/>
      <c r="D14" s="160"/>
      <c r="E14" s="359"/>
      <c r="F14" s="161"/>
      <c r="G14" s="162"/>
      <c r="H14" s="161"/>
      <c r="I14" s="162"/>
      <c r="J14" s="113">
        <f t="shared" si="0"/>
        <v>0</v>
      </c>
      <c r="K14" s="163"/>
    </row>
    <row r="15" spans="1:11" ht="30.95" customHeight="1" x14ac:dyDescent="0.25">
      <c r="A15" s="137" t="s">
        <v>204</v>
      </c>
      <c r="B15" s="138">
        <v>9</v>
      </c>
      <c r="C15" s="160"/>
      <c r="D15" s="160"/>
      <c r="E15" s="359"/>
      <c r="F15" s="161"/>
      <c r="G15" s="162"/>
      <c r="H15" s="161"/>
      <c r="I15" s="162"/>
      <c r="J15" s="113">
        <f t="shared" si="0"/>
        <v>0</v>
      </c>
      <c r="K15" s="163"/>
    </row>
    <row r="16" spans="1:11" ht="30.95" customHeight="1" thickBot="1" x14ac:dyDescent="0.3">
      <c r="A16" s="137" t="s">
        <v>204</v>
      </c>
      <c r="B16" s="138">
        <v>10</v>
      </c>
      <c r="C16" s="160"/>
      <c r="D16" s="160"/>
      <c r="E16" s="359"/>
      <c r="F16" s="161"/>
      <c r="G16" s="162"/>
      <c r="H16" s="161"/>
      <c r="I16" s="162"/>
      <c r="J16" s="113">
        <f t="shared" si="0"/>
        <v>0</v>
      </c>
      <c r="K16" s="163"/>
    </row>
    <row r="17" spans="1:11" ht="30.95" hidden="1" customHeight="1" x14ac:dyDescent="0.25">
      <c r="A17" s="137" t="s">
        <v>204</v>
      </c>
      <c r="B17" s="138">
        <v>11</v>
      </c>
      <c r="C17" s="160"/>
      <c r="D17" s="160"/>
      <c r="E17" s="359"/>
      <c r="F17" s="161"/>
      <c r="G17" s="162"/>
      <c r="H17" s="161"/>
      <c r="I17" s="162"/>
      <c r="J17" s="113">
        <f t="shared" si="0"/>
        <v>0</v>
      </c>
      <c r="K17" s="163"/>
    </row>
    <row r="18" spans="1:11" ht="30.95" hidden="1" customHeight="1" x14ac:dyDescent="0.25">
      <c r="A18" s="137" t="s">
        <v>204</v>
      </c>
      <c r="B18" s="138">
        <v>12</v>
      </c>
      <c r="C18" s="160"/>
      <c r="D18" s="160"/>
      <c r="E18" s="359"/>
      <c r="F18" s="161"/>
      <c r="G18" s="162"/>
      <c r="H18" s="161"/>
      <c r="I18" s="162"/>
      <c r="J18" s="113">
        <f t="shared" si="0"/>
        <v>0</v>
      </c>
      <c r="K18" s="163"/>
    </row>
    <row r="19" spans="1:11" ht="30.95" hidden="1" customHeight="1" x14ac:dyDescent="0.25">
      <c r="A19" s="137" t="s">
        <v>204</v>
      </c>
      <c r="B19" s="138">
        <v>13</v>
      </c>
      <c r="C19" s="160"/>
      <c r="D19" s="160"/>
      <c r="E19" s="359"/>
      <c r="F19" s="161"/>
      <c r="G19" s="162"/>
      <c r="H19" s="161"/>
      <c r="I19" s="162"/>
      <c r="J19" s="113">
        <f t="shared" si="0"/>
        <v>0</v>
      </c>
      <c r="K19" s="163"/>
    </row>
    <row r="20" spans="1:11" ht="30.95" hidden="1" customHeight="1" x14ac:dyDescent="0.25">
      <c r="A20" s="137" t="s">
        <v>204</v>
      </c>
      <c r="B20" s="138">
        <v>14</v>
      </c>
      <c r="C20" s="160"/>
      <c r="D20" s="160"/>
      <c r="E20" s="359"/>
      <c r="F20" s="161"/>
      <c r="G20" s="162"/>
      <c r="H20" s="161"/>
      <c r="I20" s="162"/>
      <c r="J20" s="113">
        <f t="shared" si="0"/>
        <v>0</v>
      </c>
      <c r="K20" s="163"/>
    </row>
    <row r="21" spans="1:11" ht="30.95" hidden="1" customHeight="1" x14ac:dyDescent="0.25">
      <c r="A21" s="137" t="s">
        <v>204</v>
      </c>
      <c r="B21" s="138">
        <v>15</v>
      </c>
      <c r="C21" s="160"/>
      <c r="D21" s="160"/>
      <c r="E21" s="359"/>
      <c r="F21" s="161"/>
      <c r="G21" s="162"/>
      <c r="H21" s="161"/>
      <c r="I21" s="162"/>
      <c r="J21" s="113">
        <f t="shared" si="0"/>
        <v>0</v>
      </c>
      <c r="K21" s="163"/>
    </row>
    <row r="22" spans="1:11" ht="30.95" hidden="1" customHeight="1" x14ac:dyDescent="0.25">
      <c r="A22" s="137" t="s">
        <v>204</v>
      </c>
      <c r="B22" s="138">
        <v>16</v>
      </c>
      <c r="C22" s="160"/>
      <c r="D22" s="160"/>
      <c r="E22" s="359"/>
      <c r="F22" s="161"/>
      <c r="G22" s="162"/>
      <c r="H22" s="161"/>
      <c r="I22" s="162"/>
      <c r="J22" s="113">
        <f t="shared" si="0"/>
        <v>0</v>
      </c>
      <c r="K22" s="163"/>
    </row>
    <row r="23" spans="1:11" ht="30.95" hidden="1" customHeight="1" x14ac:dyDescent="0.25">
      <c r="A23" s="137" t="s">
        <v>204</v>
      </c>
      <c r="B23" s="138">
        <v>17</v>
      </c>
      <c r="C23" s="160"/>
      <c r="D23" s="160"/>
      <c r="E23" s="359"/>
      <c r="F23" s="161"/>
      <c r="G23" s="162"/>
      <c r="H23" s="161"/>
      <c r="I23" s="162"/>
      <c r="J23" s="113">
        <f t="shared" si="0"/>
        <v>0</v>
      </c>
      <c r="K23" s="163"/>
    </row>
    <row r="24" spans="1:11" ht="30.95" hidden="1" customHeight="1" x14ac:dyDescent="0.25">
      <c r="A24" s="137" t="s">
        <v>204</v>
      </c>
      <c r="B24" s="138">
        <v>18</v>
      </c>
      <c r="C24" s="160"/>
      <c r="D24" s="160"/>
      <c r="E24" s="359"/>
      <c r="F24" s="161"/>
      <c r="G24" s="162"/>
      <c r="H24" s="161"/>
      <c r="I24" s="162"/>
      <c r="J24" s="113">
        <f t="shared" si="0"/>
        <v>0</v>
      </c>
      <c r="K24" s="163"/>
    </row>
    <row r="25" spans="1:11" ht="30.95" hidden="1" customHeight="1" x14ac:dyDescent="0.25">
      <c r="A25" s="137" t="s">
        <v>204</v>
      </c>
      <c r="B25" s="138">
        <v>19</v>
      </c>
      <c r="C25" s="160"/>
      <c r="D25" s="160"/>
      <c r="E25" s="359"/>
      <c r="F25" s="161"/>
      <c r="G25" s="162"/>
      <c r="H25" s="161"/>
      <c r="I25" s="162"/>
      <c r="J25" s="113">
        <f t="shared" si="0"/>
        <v>0</v>
      </c>
      <c r="K25" s="163"/>
    </row>
    <row r="26" spans="1:11" ht="30.95" hidden="1" customHeight="1" x14ac:dyDescent="0.25">
      <c r="A26" s="137" t="s">
        <v>204</v>
      </c>
      <c r="B26" s="138">
        <v>20</v>
      </c>
      <c r="C26" s="160"/>
      <c r="D26" s="160"/>
      <c r="E26" s="359"/>
      <c r="F26" s="161"/>
      <c r="G26" s="162"/>
      <c r="H26" s="161"/>
      <c r="I26" s="162"/>
      <c r="J26" s="113">
        <f t="shared" si="0"/>
        <v>0</v>
      </c>
      <c r="K26" s="163"/>
    </row>
    <row r="27" spans="1:11" ht="30.95" hidden="1" customHeight="1" x14ac:dyDescent="0.25">
      <c r="A27" s="137" t="s">
        <v>204</v>
      </c>
      <c r="B27" s="138">
        <v>21</v>
      </c>
      <c r="C27" s="160"/>
      <c r="D27" s="160"/>
      <c r="E27" s="359"/>
      <c r="F27" s="161"/>
      <c r="G27" s="162"/>
      <c r="H27" s="161"/>
      <c r="I27" s="162"/>
      <c r="J27" s="113">
        <f>E27*F27*H27</f>
        <v>0</v>
      </c>
      <c r="K27" s="163"/>
    </row>
    <row r="28" spans="1:11" ht="30.95" hidden="1" customHeight="1" x14ac:dyDescent="0.25">
      <c r="A28" s="137" t="s">
        <v>204</v>
      </c>
      <c r="B28" s="138">
        <v>22</v>
      </c>
      <c r="C28" s="160"/>
      <c r="D28" s="160"/>
      <c r="E28" s="359"/>
      <c r="F28" s="161"/>
      <c r="G28" s="162"/>
      <c r="H28" s="161"/>
      <c r="I28" s="162"/>
      <c r="J28" s="113">
        <f>E28*F28*H28</f>
        <v>0</v>
      </c>
      <c r="K28" s="163"/>
    </row>
    <row r="29" spans="1:11" ht="30.95" hidden="1" customHeight="1" x14ac:dyDescent="0.25">
      <c r="A29" s="137" t="s">
        <v>204</v>
      </c>
      <c r="B29" s="138">
        <v>23</v>
      </c>
      <c r="C29" s="160"/>
      <c r="D29" s="160"/>
      <c r="E29" s="359"/>
      <c r="F29" s="161"/>
      <c r="G29" s="162"/>
      <c r="H29" s="161"/>
      <c r="I29" s="162"/>
      <c r="J29" s="113">
        <f t="shared" ref="J29:J35" si="1">E29*F29*H29</f>
        <v>0</v>
      </c>
      <c r="K29" s="163"/>
    </row>
    <row r="30" spans="1:11" ht="30.95" hidden="1" customHeight="1" x14ac:dyDescent="0.25">
      <c r="A30" s="137" t="s">
        <v>204</v>
      </c>
      <c r="B30" s="138">
        <v>24</v>
      </c>
      <c r="C30" s="160"/>
      <c r="D30" s="160"/>
      <c r="E30" s="359"/>
      <c r="F30" s="161"/>
      <c r="G30" s="162"/>
      <c r="H30" s="161"/>
      <c r="I30" s="162"/>
      <c r="J30" s="113">
        <f t="shared" si="1"/>
        <v>0</v>
      </c>
      <c r="K30" s="163"/>
    </row>
    <row r="31" spans="1:11" ht="30.95" hidden="1" customHeight="1" x14ac:dyDescent="0.25">
      <c r="A31" s="137" t="s">
        <v>204</v>
      </c>
      <c r="B31" s="138">
        <v>25</v>
      </c>
      <c r="C31" s="160"/>
      <c r="D31" s="160"/>
      <c r="E31" s="359"/>
      <c r="F31" s="161"/>
      <c r="G31" s="162"/>
      <c r="H31" s="161"/>
      <c r="I31" s="162"/>
      <c r="J31" s="113">
        <f t="shared" si="1"/>
        <v>0</v>
      </c>
      <c r="K31" s="163"/>
    </row>
    <row r="32" spans="1:11" ht="30.95" hidden="1" customHeight="1" x14ac:dyDescent="0.25">
      <c r="A32" s="137" t="s">
        <v>204</v>
      </c>
      <c r="B32" s="138">
        <v>26</v>
      </c>
      <c r="C32" s="160"/>
      <c r="D32" s="160"/>
      <c r="E32" s="359"/>
      <c r="F32" s="161"/>
      <c r="G32" s="162"/>
      <c r="H32" s="161"/>
      <c r="I32" s="162"/>
      <c r="J32" s="113">
        <f t="shared" si="1"/>
        <v>0</v>
      </c>
      <c r="K32" s="163"/>
    </row>
    <row r="33" spans="1:11" ht="30.95" hidden="1" customHeight="1" x14ac:dyDescent="0.25">
      <c r="A33" s="137" t="s">
        <v>204</v>
      </c>
      <c r="B33" s="138">
        <v>27</v>
      </c>
      <c r="C33" s="160"/>
      <c r="D33" s="160"/>
      <c r="E33" s="359"/>
      <c r="F33" s="161"/>
      <c r="G33" s="162"/>
      <c r="H33" s="161"/>
      <c r="I33" s="162"/>
      <c r="J33" s="113">
        <f t="shared" si="1"/>
        <v>0</v>
      </c>
      <c r="K33" s="163"/>
    </row>
    <row r="34" spans="1:11" ht="30.95" hidden="1" customHeight="1" x14ac:dyDescent="0.25">
      <c r="A34" s="137" t="s">
        <v>204</v>
      </c>
      <c r="B34" s="138">
        <v>28</v>
      </c>
      <c r="C34" s="160"/>
      <c r="D34" s="160"/>
      <c r="E34" s="359"/>
      <c r="F34" s="161"/>
      <c r="G34" s="162"/>
      <c r="H34" s="161"/>
      <c r="I34" s="162"/>
      <c r="J34" s="113">
        <f t="shared" si="1"/>
        <v>0</v>
      </c>
      <c r="K34" s="163"/>
    </row>
    <row r="35" spans="1:11" ht="30.95" hidden="1" customHeight="1" x14ac:dyDescent="0.25">
      <c r="A35" s="137" t="s">
        <v>204</v>
      </c>
      <c r="B35" s="138">
        <v>29</v>
      </c>
      <c r="C35" s="160"/>
      <c r="D35" s="160"/>
      <c r="E35" s="359"/>
      <c r="F35" s="161"/>
      <c r="G35" s="162"/>
      <c r="H35" s="161"/>
      <c r="I35" s="162"/>
      <c r="J35" s="113">
        <f t="shared" si="1"/>
        <v>0</v>
      </c>
      <c r="K35" s="163"/>
    </row>
    <row r="36" spans="1:11" ht="30.95" hidden="1" customHeight="1" thickBot="1" x14ac:dyDescent="0.3">
      <c r="A36" s="139" t="s">
        <v>204</v>
      </c>
      <c r="B36" s="140">
        <v>30</v>
      </c>
      <c r="C36" s="141"/>
      <c r="D36" s="141"/>
      <c r="E36" s="142"/>
      <c r="F36" s="143"/>
      <c r="G36" s="144"/>
      <c r="H36" s="143"/>
      <c r="I36" s="144"/>
      <c r="J36" s="119">
        <f>E36*F36*H36</f>
        <v>0</v>
      </c>
      <c r="K36" s="147"/>
    </row>
    <row r="37" spans="1:11" ht="44.1" customHeight="1" thickBot="1" x14ac:dyDescent="0.3">
      <c r="A37" s="729" t="s">
        <v>165</v>
      </c>
      <c r="B37" s="730"/>
      <c r="C37" s="730"/>
      <c r="D37" s="730"/>
      <c r="E37" s="730"/>
      <c r="F37" s="730"/>
      <c r="G37" s="730"/>
      <c r="H37" s="730"/>
      <c r="I37" s="246"/>
      <c r="J37" s="117">
        <f>SUM(J7:J36)</f>
        <v>980333</v>
      </c>
      <c r="K37" s="148"/>
    </row>
  </sheetData>
  <sheetProtection formatCells="0" formatRows="0"/>
  <mergeCells count="2">
    <mergeCell ref="A37:H37"/>
    <mergeCell ref="A6:B6"/>
  </mergeCells>
  <phoneticPr fontId="10"/>
  <pageMargins left="0.70866141732283472" right="0.47244094488188981" top="0.55118110236220474" bottom="0.55118110236220474" header="0.31496062992125984" footer="0.31496062992125984"/>
  <pageSetup paperSize="9" scale="88" fitToHeight="0" orientation="portrait" r:id="rId1"/>
  <headerFooter>
    <oddFooter>&amp;C&amp;A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7C80"/>
    <pageSetUpPr fitToPage="1"/>
  </sheetPr>
  <dimension ref="A1:L37"/>
  <sheetViews>
    <sheetView topLeftCell="A7" workbookViewId="0"/>
  </sheetViews>
  <sheetFormatPr defaultColWidth="9.21875" defaultRowHeight="15.75" x14ac:dyDescent="0.25"/>
  <cols>
    <col min="1" max="1" width="2.77734375" style="131" customWidth="1"/>
    <col min="2" max="2" width="2.5546875" style="145" customWidth="1"/>
    <col min="3" max="3" width="16" style="131" customWidth="1"/>
    <col min="4" max="4" width="10.6640625" style="131" customWidth="1"/>
    <col min="5" max="6" width="8.21875" style="131" customWidth="1"/>
    <col min="7" max="7" width="3.33203125" style="131" customWidth="1"/>
    <col min="8" max="8" width="7.33203125" style="131" customWidth="1"/>
    <col min="9" max="9" width="3.33203125" style="131" customWidth="1"/>
    <col min="10" max="10" width="11.44140625" style="56" customWidth="1"/>
    <col min="11" max="11" width="8.88671875" style="131" customWidth="1"/>
    <col min="12" max="12" width="0.77734375" style="131" customWidth="1"/>
    <col min="13" max="16384" width="9.21875" style="56"/>
  </cols>
  <sheetData>
    <row r="1" spans="1:11" ht="21" x14ac:dyDescent="0.25">
      <c r="A1" s="347"/>
      <c r="B1" s="130"/>
      <c r="C1" s="347"/>
      <c r="D1" s="347"/>
      <c r="E1" s="347"/>
      <c r="F1" s="347"/>
      <c r="G1" s="347"/>
      <c r="H1" s="347"/>
      <c r="I1" s="347"/>
      <c r="J1" s="348"/>
      <c r="K1" s="347"/>
    </row>
    <row r="2" spans="1:11" ht="16.5" x14ac:dyDescent="0.25">
      <c r="A2" s="349" t="s">
        <v>232</v>
      </c>
      <c r="B2" s="350"/>
    </row>
    <row r="3" spans="1:11" ht="16.5" x14ac:dyDescent="0.25">
      <c r="A3" s="349"/>
      <c r="B3" s="350"/>
    </row>
    <row r="4" spans="1:11" ht="16.5" thickBot="1" x14ac:dyDescent="0.3">
      <c r="A4" s="351"/>
    </row>
    <row r="5" spans="1:11" ht="24" customHeight="1" thickBot="1" x14ac:dyDescent="0.3">
      <c r="A5" s="352" t="s">
        <v>273</v>
      </c>
      <c r="B5" s="353"/>
      <c r="C5" s="353"/>
      <c r="D5" s="353"/>
      <c r="E5" s="353"/>
      <c r="F5" s="353"/>
      <c r="G5" s="353"/>
      <c r="H5" s="353"/>
      <c r="I5" s="132"/>
      <c r="J5" s="354"/>
      <c r="K5" s="355"/>
    </row>
    <row r="6" spans="1:11" ht="44.45" customHeight="1" x14ac:dyDescent="0.25">
      <c r="A6" s="731" t="s">
        <v>178</v>
      </c>
      <c r="B6" s="732"/>
      <c r="C6" s="133" t="s">
        <v>179</v>
      </c>
      <c r="D6" s="133" t="s">
        <v>180</v>
      </c>
      <c r="E6" s="133" t="s">
        <v>181</v>
      </c>
      <c r="F6" s="134" t="s">
        <v>221</v>
      </c>
      <c r="G6" s="135" t="s">
        <v>208</v>
      </c>
      <c r="H6" s="136" t="s">
        <v>216</v>
      </c>
      <c r="I6" s="135" t="s">
        <v>208</v>
      </c>
      <c r="J6" s="118" t="s">
        <v>182</v>
      </c>
      <c r="K6" s="146" t="s">
        <v>183</v>
      </c>
    </row>
    <row r="7" spans="1:11" ht="30.95" customHeight="1" x14ac:dyDescent="0.25">
      <c r="A7" s="137" t="s">
        <v>205</v>
      </c>
      <c r="B7" s="138">
        <v>1</v>
      </c>
      <c r="C7" s="156" t="s">
        <v>1881</v>
      </c>
      <c r="D7" s="156" t="s">
        <v>1874</v>
      </c>
      <c r="E7" s="357">
        <v>50150</v>
      </c>
      <c r="F7" s="157">
        <v>1</v>
      </c>
      <c r="G7" s="158" t="s">
        <v>1880</v>
      </c>
      <c r="H7" s="157">
        <v>12</v>
      </c>
      <c r="I7" s="158" t="s">
        <v>1882</v>
      </c>
      <c r="J7" s="113">
        <f t="shared" ref="J7:J26" si="0">E7*F7*H7</f>
        <v>601800</v>
      </c>
      <c r="K7" s="163"/>
    </row>
    <row r="8" spans="1:11" ht="30.95" customHeight="1" x14ac:dyDescent="0.25">
      <c r="A8" s="137" t="s">
        <v>205</v>
      </c>
      <c r="B8" s="138">
        <v>2</v>
      </c>
      <c r="C8" s="160"/>
      <c r="D8" s="160"/>
      <c r="E8" s="359"/>
      <c r="F8" s="161"/>
      <c r="G8" s="162"/>
      <c r="H8" s="161"/>
      <c r="I8" s="162"/>
      <c r="J8" s="113">
        <f t="shared" si="0"/>
        <v>0</v>
      </c>
      <c r="K8" s="163"/>
    </row>
    <row r="9" spans="1:11" ht="30.95" customHeight="1" x14ac:dyDescent="0.25">
      <c r="A9" s="137" t="s">
        <v>205</v>
      </c>
      <c r="B9" s="138">
        <v>3</v>
      </c>
      <c r="C9" s="160"/>
      <c r="D9" s="160"/>
      <c r="E9" s="359"/>
      <c r="F9" s="161"/>
      <c r="G9" s="162"/>
      <c r="H9" s="161"/>
      <c r="I9" s="162"/>
      <c r="J9" s="113">
        <f t="shared" si="0"/>
        <v>0</v>
      </c>
      <c r="K9" s="163"/>
    </row>
    <row r="10" spans="1:11" ht="30.95" customHeight="1" x14ac:dyDescent="0.25">
      <c r="A10" s="137" t="s">
        <v>205</v>
      </c>
      <c r="B10" s="138">
        <v>4</v>
      </c>
      <c r="C10" s="160"/>
      <c r="D10" s="160"/>
      <c r="E10" s="359"/>
      <c r="F10" s="161"/>
      <c r="G10" s="162"/>
      <c r="H10" s="161"/>
      <c r="I10" s="162"/>
      <c r="J10" s="113">
        <f t="shared" si="0"/>
        <v>0</v>
      </c>
      <c r="K10" s="163"/>
    </row>
    <row r="11" spans="1:11" ht="30.95" customHeight="1" x14ac:dyDescent="0.25">
      <c r="A11" s="137" t="s">
        <v>205</v>
      </c>
      <c r="B11" s="138">
        <v>5</v>
      </c>
      <c r="C11" s="160"/>
      <c r="D11" s="160"/>
      <c r="E11" s="359"/>
      <c r="F11" s="161"/>
      <c r="G11" s="162"/>
      <c r="H11" s="161"/>
      <c r="I11" s="162"/>
      <c r="J11" s="113">
        <f t="shared" si="0"/>
        <v>0</v>
      </c>
      <c r="K11" s="163"/>
    </row>
    <row r="12" spans="1:11" ht="30.95" customHeight="1" x14ac:dyDescent="0.25">
      <c r="A12" s="137" t="s">
        <v>205</v>
      </c>
      <c r="B12" s="138">
        <v>6</v>
      </c>
      <c r="C12" s="160"/>
      <c r="D12" s="160"/>
      <c r="E12" s="359"/>
      <c r="F12" s="161"/>
      <c r="G12" s="162"/>
      <c r="H12" s="161"/>
      <c r="I12" s="162"/>
      <c r="J12" s="113">
        <f t="shared" si="0"/>
        <v>0</v>
      </c>
      <c r="K12" s="163"/>
    </row>
    <row r="13" spans="1:11" ht="30.95" customHeight="1" x14ac:dyDescent="0.25">
      <c r="A13" s="137" t="s">
        <v>205</v>
      </c>
      <c r="B13" s="138">
        <v>7</v>
      </c>
      <c r="C13" s="160"/>
      <c r="D13" s="160"/>
      <c r="E13" s="359"/>
      <c r="F13" s="161"/>
      <c r="G13" s="162"/>
      <c r="H13" s="161"/>
      <c r="I13" s="162"/>
      <c r="J13" s="113">
        <f t="shared" si="0"/>
        <v>0</v>
      </c>
      <c r="K13" s="163"/>
    </row>
    <row r="14" spans="1:11" ht="30.95" customHeight="1" x14ac:dyDescent="0.25">
      <c r="A14" s="137" t="s">
        <v>205</v>
      </c>
      <c r="B14" s="138">
        <v>8</v>
      </c>
      <c r="C14" s="160"/>
      <c r="D14" s="160"/>
      <c r="E14" s="359"/>
      <c r="F14" s="161"/>
      <c r="G14" s="162"/>
      <c r="H14" s="161"/>
      <c r="I14" s="162"/>
      <c r="J14" s="113">
        <f t="shared" si="0"/>
        <v>0</v>
      </c>
      <c r="K14" s="163"/>
    </row>
    <row r="15" spans="1:11" ht="30.95" customHeight="1" x14ac:dyDescent="0.25">
      <c r="A15" s="137" t="s">
        <v>205</v>
      </c>
      <c r="B15" s="138">
        <v>9</v>
      </c>
      <c r="C15" s="160"/>
      <c r="D15" s="160"/>
      <c r="E15" s="359"/>
      <c r="F15" s="161"/>
      <c r="G15" s="162"/>
      <c r="H15" s="161"/>
      <c r="I15" s="162"/>
      <c r="J15" s="113">
        <f t="shared" si="0"/>
        <v>0</v>
      </c>
      <c r="K15" s="163"/>
    </row>
    <row r="16" spans="1:11" ht="30.95" customHeight="1" thickBot="1" x14ac:dyDescent="0.3">
      <c r="A16" s="137" t="s">
        <v>205</v>
      </c>
      <c r="B16" s="138">
        <v>10</v>
      </c>
      <c r="C16" s="160"/>
      <c r="D16" s="160"/>
      <c r="E16" s="359"/>
      <c r="F16" s="161"/>
      <c r="G16" s="162"/>
      <c r="H16" s="161"/>
      <c r="I16" s="162"/>
      <c r="J16" s="113">
        <f t="shared" si="0"/>
        <v>0</v>
      </c>
      <c r="K16" s="163"/>
    </row>
    <row r="17" spans="1:11" ht="30.95" hidden="1" customHeight="1" x14ac:dyDescent="0.25">
      <c r="A17" s="137" t="s">
        <v>205</v>
      </c>
      <c r="B17" s="138">
        <v>11</v>
      </c>
      <c r="C17" s="160"/>
      <c r="D17" s="160"/>
      <c r="E17" s="359"/>
      <c r="F17" s="161"/>
      <c r="G17" s="162"/>
      <c r="H17" s="161"/>
      <c r="I17" s="162"/>
      <c r="J17" s="113">
        <f t="shared" si="0"/>
        <v>0</v>
      </c>
      <c r="K17" s="163"/>
    </row>
    <row r="18" spans="1:11" ht="30.95" hidden="1" customHeight="1" x14ac:dyDescent="0.25">
      <c r="A18" s="137" t="s">
        <v>205</v>
      </c>
      <c r="B18" s="138">
        <v>12</v>
      </c>
      <c r="C18" s="160"/>
      <c r="D18" s="160"/>
      <c r="E18" s="359"/>
      <c r="F18" s="161"/>
      <c r="G18" s="162"/>
      <c r="H18" s="161"/>
      <c r="I18" s="162"/>
      <c r="J18" s="113">
        <f t="shared" si="0"/>
        <v>0</v>
      </c>
      <c r="K18" s="163"/>
    </row>
    <row r="19" spans="1:11" ht="30.95" hidden="1" customHeight="1" x14ac:dyDescent="0.25">
      <c r="A19" s="137" t="s">
        <v>205</v>
      </c>
      <c r="B19" s="138">
        <v>13</v>
      </c>
      <c r="C19" s="160"/>
      <c r="D19" s="160"/>
      <c r="E19" s="359"/>
      <c r="F19" s="161"/>
      <c r="G19" s="162"/>
      <c r="H19" s="161"/>
      <c r="I19" s="162"/>
      <c r="J19" s="113">
        <f t="shared" si="0"/>
        <v>0</v>
      </c>
      <c r="K19" s="163"/>
    </row>
    <row r="20" spans="1:11" ht="30.95" hidden="1" customHeight="1" x14ac:dyDescent="0.25">
      <c r="A20" s="137" t="s">
        <v>205</v>
      </c>
      <c r="B20" s="138">
        <v>14</v>
      </c>
      <c r="C20" s="160"/>
      <c r="D20" s="160"/>
      <c r="E20" s="359"/>
      <c r="F20" s="161"/>
      <c r="G20" s="162"/>
      <c r="H20" s="161"/>
      <c r="I20" s="162"/>
      <c r="J20" s="113">
        <f t="shared" si="0"/>
        <v>0</v>
      </c>
      <c r="K20" s="163"/>
    </row>
    <row r="21" spans="1:11" ht="30.95" hidden="1" customHeight="1" x14ac:dyDescent="0.25">
      <c r="A21" s="137" t="s">
        <v>205</v>
      </c>
      <c r="B21" s="138">
        <v>15</v>
      </c>
      <c r="C21" s="160"/>
      <c r="D21" s="160"/>
      <c r="E21" s="359"/>
      <c r="F21" s="161"/>
      <c r="G21" s="162"/>
      <c r="H21" s="161"/>
      <c r="I21" s="162"/>
      <c r="J21" s="113">
        <f t="shared" si="0"/>
        <v>0</v>
      </c>
      <c r="K21" s="163"/>
    </row>
    <row r="22" spans="1:11" ht="30.95" hidden="1" customHeight="1" x14ac:dyDescent="0.25">
      <c r="A22" s="137" t="s">
        <v>205</v>
      </c>
      <c r="B22" s="138">
        <v>16</v>
      </c>
      <c r="C22" s="160"/>
      <c r="D22" s="160"/>
      <c r="E22" s="359"/>
      <c r="F22" s="161"/>
      <c r="G22" s="162"/>
      <c r="H22" s="161"/>
      <c r="I22" s="162"/>
      <c r="J22" s="113">
        <f t="shared" si="0"/>
        <v>0</v>
      </c>
      <c r="K22" s="163"/>
    </row>
    <row r="23" spans="1:11" ht="30.95" hidden="1" customHeight="1" x14ac:dyDescent="0.25">
      <c r="A23" s="137" t="s">
        <v>205</v>
      </c>
      <c r="B23" s="138">
        <v>17</v>
      </c>
      <c r="C23" s="160"/>
      <c r="D23" s="160"/>
      <c r="E23" s="359"/>
      <c r="F23" s="161"/>
      <c r="G23" s="162"/>
      <c r="H23" s="161"/>
      <c r="I23" s="162"/>
      <c r="J23" s="113">
        <f t="shared" si="0"/>
        <v>0</v>
      </c>
      <c r="K23" s="163"/>
    </row>
    <row r="24" spans="1:11" ht="30.95" hidden="1" customHeight="1" x14ac:dyDescent="0.25">
      <c r="A24" s="137" t="s">
        <v>205</v>
      </c>
      <c r="B24" s="138">
        <v>18</v>
      </c>
      <c r="C24" s="160"/>
      <c r="D24" s="160"/>
      <c r="E24" s="359"/>
      <c r="F24" s="161"/>
      <c r="G24" s="162"/>
      <c r="H24" s="161"/>
      <c r="I24" s="162"/>
      <c r="J24" s="113">
        <f t="shared" si="0"/>
        <v>0</v>
      </c>
      <c r="K24" s="163"/>
    </row>
    <row r="25" spans="1:11" ht="30.95" hidden="1" customHeight="1" x14ac:dyDescent="0.25">
      <c r="A25" s="137" t="s">
        <v>205</v>
      </c>
      <c r="B25" s="138">
        <v>19</v>
      </c>
      <c r="C25" s="160"/>
      <c r="D25" s="160"/>
      <c r="E25" s="359"/>
      <c r="F25" s="161"/>
      <c r="G25" s="162"/>
      <c r="H25" s="161"/>
      <c r="I25" s="162"/>
      <c r="J25" s="113">
        <f t="shared" si="0"/>
        <v>0</v>
      </c>
      <c r="K25" s="163"/>
    </row>
    <row r="26" spans="1:11" ht="30.95" hidden="1" customHeight="1" x14ac:dyDescent="0.25">
      <c r="A26" s="137" t="s">
        <v>205</v>
      </c>
      <c r="B26" s="138">
        <v>20</v>
      </c>
      <c r="C26" s="160"/>
      <c r="D26" s="160"/>
      <c r="E26" s="359"/>
      <c r="F26" s="161"/>
      <c r="G26" s="162"/>
      <c r="H26" s="161"/>
      <c r="I26" s="162"/>
      <c r="J26" s="113">
        <f t="shared" si="0"/>
        <v>0</v>
      </c>
      <c r="K26" s="163"/>
    </row>
    <row r="27" spans="1:11" ht="30.95" hidden="1" customHeight="1" x14ac:dyDescent="0.25">
      <c r="A27" s="137" t="s">
        <v>205</v>
      </c>
      <c r="B27" s="138">
        <v>21</v>
      </c>
      <c r="C27" s="160"/>
      <c r="D27" s="160"/>
      <c r="E27" s="359"/>
      <c r="F27" s="161"/>
      <c r="G27" s="162"/>
      <c r="H27" s="161"/>
      <c r="I27" s="162"/>
      <c r="J27" s="113">
        <f>E27*F27*H27</f>
        <v>0</v>
      </c>
      <c r="K27" s="163"/>
    </row>
    <row r="28" spans="1:11" ht="30.95" hidden="1" customHeight="1" x14ac:dyDescent="0.25">
      <c r="A28" s="137" t="s">
        <v>205</v>
      </c>
      <c r="B28" s="138">
        <v>22</v>
      </c>
      <c r="C28" s="160"/>
      <c r="D28" s="160"/>
      <c r="E28" s="359"/>
      <c r="F28" s="161"/>
      <c r="G28" s="162"/>
      <c r="H28" s="161"/>
      <c r="I28" s="162"/>
      <c r="J28" s="113">
        <f>E28*F28*H28</f>
        <v>0</v>
      </c>
      <c r="K28" s="163"/>
    </row>
    <row r="29" spans="1:11" ht="30.95" hidden="1" customHeight="1" x14ac:dyDescent="0.25">
      <c r="A29" s="137" t="s">
        <v>205</v>
      </c>
      <c r="B29" s="138">
        <v>23</v>
      </c>
      <c r="C29" s="160"/>
      <c r="D29" s="160"/>
      <c r="E29" s="359"/>
      <c r="F29" s="161"/>
      <c r="G29" s="162"/>
      <c r="H29" s="161"/>
      <c r="I29" s="162"/>
      <c r="J29" s="113">
        <f t="shared" ref="J29:J35" si="1">E29*F29*H29</f>
        <v>0</v>
      </c>
      <c r="K29" s="163"/>
    </row>
    <row r="30" spans="1:11" ht="30.95" hidden="1" customHeight="1" x14ac:dyDescent="0.25">
      <c r="A30" s="137" t="s">
        <v>205</v>
      </c>
      <c r="B30" s="138">
        <v>24</v>
      </c>
      <c r="C30" s="160"/>
      <c r="D30" s="160"/>
      <c r="E30" s="359"/>
      <c r="F30" s="161"/>
      <c r="G30" s="162"/>
      <c r="H30" s="161"/>
      <c r="I30" s="162"/>
      <c r="J30" s="113">
        <f t="shared" si="1"/>
        <v>0</v>
      </c>
      <c r="K30" s="163"/>
    </row>
    <row r="31" spans="1:11" ht="30.95" hidden="1" customHeight="1" x14ac:dyDescent="0.25">
      <c r="A31" s="137" t="s">
        <v>205</v>
      </c>
      <c r="B31" s="138">
        <v>25</v>
      </c>
      <c r="C31" s="160"/>
      <c r="D31" s="160"/>
      <c r="E31" s="359"/>
      <c r="F31" s="161"/>
      <c r="G31" s="162"/>
      <c r="H31" s="161"/>
      <c r="I31" s="162"/>
      <c r="J31" s="113">
        <f t="shared" si="1"/>
        <v>0</v>
      </c>
      <c r="K31" s="163"/>
    </row>
    <row r="32" spans="1:11" ht="30.95" hidden="1" customHeight="1" x14ac:dyDescent="0.25">
      <c r="A32" s="137" t="s">
        <v>205</v>
      </c>
      <c r="B32" s="138">
        <v>26</v>
      </c>
      <c r="C32" s="160"/>
      <c r="D32" s="160"/>
      <c r="E32" s="359"/>
      <c r="F32" s="161"/>
      <c r="G32" s="162"/>
      <c r="H32" s="161"/>
      <c r="I32" s="162"/>
      <c r="J32" s="113">
        <f t="shared" si="1"/>
        <v>0</v>
      </c>
      <c r="K32" s="163"/>
    </row>
    <row r="33" spans="1:11" ht="30.95" hidden="1" customHeight="1" x14ac:dyDescent="0.25">
      <c r="A33" s="137" t="s">
        <v>205</v>
      </c>
      <c r="B33" s="138">
        <v>27</v>
      </c>
      <c r="C33" s="160"/>
      <c r="D33" s="160"/>
      <c r="E33" s="359"/>
      <c r="F33" s="161"/>
      <c r="G33" s="162"/>
      <c r="H33" s="161"/>
      <c r="I33" s="162"/>
      <c r="J33" s="113">
        <f t="shared" si="1"/>
        <v>0</v>
      </c>
      <c r="K33" s="163"/>
    </row>
    <row r="34" spans="1:11" ht="30.95" hidden="1" customHeight="1" x14ac:dyDescent="0.25">
      <c r="A34" s="137" t="s">
        <v>205</v>
      </c>
      <c r="B34" s="138">
        <v>28</v>
      </c>
      <c r="C34" s="160"/>
      <c r="D34" s="160"/>
      <c r="E34" s="359"/>
      <c r="F34" s="161"/>
      <c r="G34" s="162"/>
      <c r="H34" s="161"/>
      <c r="I34" s="162"/>
      <c r="J34" s="113">
        <f t="shared" si="1"/>
        <v>0</v>
      </c>
      <c r="K34" s="163"/>
    </row>
    <row r="35" spans="1:11" ht="30.95" hidden="1" customHeight="1" x14ac:dyDescent="0.25">
      <c r="A35" s="137" t="s">
        <v>205</v>
      </c>
      <c r="B35" s="138">
        <v>29</v>
      </c>
      <c r="C35" s="160"/>
      <c r="D35" s="160"/>
      <c r="E35" s="359"/>
      <c r="F35" s="161"/>
      <c r="G35" s="162"/>
      <c r="H35" s="161"/>
      <c r="I35" s="162"/>
      <c r="J35" s="113">
        <f t="shared" si="1"/>
        <v>0</v>
      </c>
      <c r="K35" s="163"/>
    </row>
    <row r="36" spans="1:11" ht="30.95" hidden="1" customHeight="1" thickBot="1" x14ac:dyDescent="0.3">
      <c r="A36" s="139" t="s">
        <v>205</v>
      </c>
      <c r="B36" s="140">
        <v>30</v>
      </c>
      <c r="C36" s="141"/>
      <c r="D36" s="141"/>
      <c r="E36" s="142"/>
      <c r="F36" s="143"/>
      <c r="G36" s="144"/>
      <c r="H36" s="143"/>
      <c r="I36" s="144"/>
      <c r="J36" s="119">
        <f>E36*F36*H36</f>
        <v>0</v>
      </c>
      <c r="K36" s="147"/>
    </row>
    <row r="37" spans="1:11" ht="44.1" customHeight="1" thickBot="1" x14ac:dyDescent="0.3">
      <c r="A37" s="729" t="s">
        <v>165</v>
      </c>
      <c r="B37" s="730"/>
      <c r="C37" s="730"/>
      <c r="D37" s="730"/>
      <c r="E37" s="730"/>
      <c r="F37" s="730"/>
      <c r="G37" s="730"/>
      <c r="H37" s="730"/>
      <c r="I37" s="246"/>
      <c r="J37" s="117">
        <f>SUM(J7:J36)</f>
        <v>601800</v>
      </c>
      <c r="K37" s="148"/>
    </row>
  </sheetData>
  <sheetProtection formatCells="0" formatRows="0"/>
  <mergeCells count="2">
    <mergeCell ref="A37:H37"/>
    <mergeCell ref="A6:B6"/>
  </mergeCells>
  <phoneticPr fontId="10"/>
  <pageMargins left="0.70866141732283472" right="0.47244094488188981" top="0.55118110236220474" bottom="0.55118110236220474" header="0.31496062992125984" footer="0.31496062992125984"/>
  <pageSetup paperSize="9" scale="88" fitToHeight="0" orientation="portrait" r:id="rId1"/>
  <headerFooter>
    <oddFooter>&amp;C&amp;A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7C80"/>
    <pageSetUpPr fitToPage="1"/>
  </sheetPr>
  <dimension ref="A1:L37"/>
  <sheetViews>
    <sheetView workbookViewId="0">
      <selection activeCell="D3" sqref="D3"/>
    </sheetView>
  </sheetViews>
  <sheetFormatPr defaultColWidth="9.21875" defaultRowHeight="15.75" x14ac:dyDescent="0.25"/>
  <cols>
    <col min="1" max="1" width="2.77734375" style="131" customWidth="1"/>
    <col min="2" max="2" width="2.5546875" style="145" customWidth="1"/>
    <col min="3" max="3" width="16" style="131" customWidth="1"/>
    <col min="4" max="4" width="10.6640625" style="131" customWidth="1"/>
    <col min="5" max="6" width="8.21875" style="131" customWidth="1"/>
    <col min="7" max="7" width="3.33203125" style="131" customWidth="1"/>
    <col min="8" max="8" width="7.33203125" style="131" customWidth="1"/>
    <col min="9" max="9" width="3.33203125" style="131" customWidth="1"/>
    <col min="10" max="10" width="11.44140625" style="56" customWidth="1"/>
    <col min="11" max="11" width="8.88671875" style="131" customWidth="1"/>
    <col min="12" max="12" width="0.77734375" style="131" customWidth="1"/>
    <col min="13" max="13" width="1.77734375" style="56" customWidth="1"/>
    <col min="14" max="16384" width="9.21875" style="56"/>
  </cols>
  <sheetData>
    <row r="1" spans="1:11" ht="21" x14ac:dyDescent="0.25">
      <c r="A1" s="347"/>
      <c r="B1" s="130"/>
      <c r="C1" s="347"/>
      <c r="D1" s="347"/>
      <c r="E1" s="347"/>
      <c r="F1" s="347"/>
      <c r="G1" s="347"/>
      <c r="H1" s="347"/>
      <c r="I1" s="347"/>
      <c r="J1" s="348"/>
      <c r="K1" s="347"/>
    </row>
    <row r="2" spans="1:11" ht="16.5" x14ac:dyDescent="0.25">
      <c r="A2" s="349" t="s">
        <v>232</v>
      </c>
      <c r="B2" s="350"/>
    </row>
    <row r="3" spans="1:11" ht="16.5" x14ac:dyDescent="0.25">
      <c r="A3" s="349"/>
      <c r="B3" s="350"/>
    </row>
    <row r="4" spans="1:11" ht="16.5" thickBot="1" x14ac:dyDescent="0.3">
      <c r="A4" s="351"/>
    </row>
    <row r="5" spans="1:11" ht="24" customHeight="1" thickBot="1" x14ac:dyDescent="0.3">
      <c r="A5" s="352" t="s">
        <v>274</v>
      </c>
      <c r="B5" s="353"/>
      <c r="C5" s="353"/>
      <c r="D5" s="353"/>
      <c r="E5" s="353"/>
      <c r="F5" s="353"/>
      <c r="G5" s="353"/>
      <c r="H5" s="353"/>
      <c r="I5" s="132"/>
      <c r="J5" s="354"/>
      <c r="K5" s="355"/>
    </row>
    <row r="6" spans="1:11" ht="44.45" customHeight="1" x14ac:dyDescent="0.25">
      <c r="A6" s="731" t="s">
        <v>178</v>
      </c>
      <c r="B6" s="732"/>
      <c r="C6" s="133" t="s">
        <v>179</v>
      </c>
      <c r="D6" s="133" t="s">
        <v>215</v>
      </c>
      <c r="E6" s="133" t="s">
        <v>181</v>
      </c>
      <c r="F6" s="134" t="s">
        <v>221</v>
      </c>
      <c r="G6" s="135" t="s">
        <v>208</v>
      </c>
      <c r="H6" s="136" t="s">
        <v>217</v>
      </c>
      <c r="I6" s="135" t="s">
        <v>208</v>
      </c>
      <c r="J6" s="118" t="s">
        <v>182</v>
      </c>
      <c r="K6" s="146" t="s">
        <v>183</v>
      </c>
    </row>
    <row r="7" spans="1:11" ht="30.95" customHeight="1" x14ac:dyDescent="0.25">
      <c r="A7" s="137" t="s">
        <v>263</v>
      </c>
      <c r="B7" s="138">
        <v>1</v>
      </c>
      <c r="C7" s="356" t="s">
        <v>1873</v>
      </c>
      <c r="D7" s="156" t="s">
        <v>1874</v>
      </c>
      <c r="E7" s="357">
        <v>14001998</v>
      </c>
      <c r="F7" s="157">
        <v>1</v>
      </c>
      <c r="G7" s="158" t="s">
        <v>1883</v>
      </c>
      <c r="H7" s="157">
        <v>1</v>
      </c>
      <c r="I7" s="158" t="s">
        <v>1883</v>
      </c>
      <c r="J7" s="113">
        <f t="shared" ref="J7:J26" si="0">E7*F7*H7</f>
        <v>14001998</v>
      </c>
      <c r="K7" s="358" t="s">
        <v>1877</v>
      </c>
    </row>
    <row r="8" spans="1:11" ht="30.95" customHeight="1" x14ac:dyDescent="0.25">
      <c r="A8" s="137" t="s">
        <v>263</v>
      </c>
      <c r="B8" s="138">
        <v>2</v>
      </c>
      <c r="C8" s="159"/>
      <c r="D8" s="160"/>
      <c r="E8" s="359"/>
      <c r="F8" s="161"/>
      <c r="G8" s="162"/>
      <c r="H8" s="161"/>
      <c r="I8" s="162"/>
      <c r="J8" s="113">
        <f t="shared" si="0"/>
        <v>0</v>
      </c>
      <c r="K8" s="163"/>
    </row>
    <row r="9" spans="1:11" ht="30.95" customHeight="1" x14ac:dyDescent="0.25">
      <c r="A9" s="137" t="s">
        <v>263</v>
      </c>
      <c r="B9" s="138">
        <v>3</v>
      </c>
      <c r="C9" s="159"/>
      <c r="D9" s="160"/>
      <c r="E9" s="359"/>
      <c r="F9" s="161"/>
      <c r="G9" s="162"/>
      <c r="H9" s="161"/>
      <c r="I9" s="162"/>
      <c r="J9" s="113">
        <f t="shared" si="0"/>
        <v>0</v>
      </c>
      <c r="K9" s="163"/>
    </row>
    <row r="10" spans="1:11" ht="30.95" customHeight="1" x14ac:dyDescent="0.25">
      <c r="A10" s="137" t="s">
        <v>263</v>
      </c>
      <c r="B10" s="138">
        <v>4</v>
      </c>
      <c r="C10" s="159"/>
      <c r="D10" s="160"/>
      <c r="E10" s="359"/>
      <c r="F10" s="161"/>
      <c r="G10" s="162"/>
      <c r="H10" s="161"/>
      <c r="I10" s="162"/>
      <c r="J10" s="113">
        <f t="shared" si="0"/>
        <v>0</v>
      </c>
      <c r="K10" s="163"/>
    </row>
    <row r="11" spans="1:11" ht="30.95" customHeight="1" x14ac:dyDescent="0.25">
      <c r="A11" s="137" t="s">
        <v>263</v>
      </c>
      <c r="B11" s="138">
        <v>5</v>
      </c>
      <c r="C11" s="159"/>
      <c r="D11" s="160"/>
      <c r="E11" s="359"/>
      <c r="F11" s="161"/>
      <c r="G11" s="162"/>
      <c r="H11" s="161"/>
      <c r="I11" s="162"/>
      <c r="J11" s="113">
        <f t="shared" si="0"/>
        <v>0</v>
      </c>
      <c r="K11" s="163"/>
    </row>
    <row r="12" spans="1:11" ht="30.95" customHeight="1" x14ac:dyDescent="0.25">
      <c r="A12" s="137" t="s">
        <v>263</v>
      </c>
      <c r="B12" s="138">
        <v>6</v>
      </c>
      <c r="C12" s="159"/>
      <c r="D12" s="160"/>
      <c r="E12" s="359"/>
      <c r="F12" s="161"/>
      <c r="G12" s="162"/>
      <c r="H12" s="161"/>
      <c r="I12" s="162"/>
      <c r="J12" s="113">
        <f t="shared" si="0"/>
        <v>0</v>
      </c>
      <c r="K12" s="163"/>
    </row>
    <row r="13" spans="1:11" ht="30.95" customHeight="1" x14ac:dyDescent="0.25">
      <c r="A13" s="137" t="s">
        <v>263</v>
      </c>
      <c r="B13" s="138">
        <v>7</v>
      </c>
      <c r="C13" s="159"/>
      <c r="D13" s="160"/>
      <c r="E13" s="359"/>
      <c r="F13" s="161"/>
      <c r="G13" s="162"/>
      <c r="H13" s="161"/>
      <c r="I13" s="162"/>
      <c r="J13" s="113">
        <f t="shared" si="0"/>
        <v>0</v>
      </c>
      <c r="K13" s="163"/>
    </row>
    <row r="14" spans="1:11" ht="30.95" customHeight="1" x14ac:dyDescent="0.25">
      <c r="A14" s="137" t="s">
        <v>263</v>
      </c>
      <c r="B14" s="138">
        <v>8</v>
      </c>
      <c r="C14" s="159"/>
      <c r="D14" s="160"/>
      <c r="E14" s="359"/>
      <c r="F14" s="161"/>
      <c r="G14" s="162"/>
      <c r="H14" s="161"/>
      <c r="I14" s="162"/>
      <c r="J14" s="113">
        <f t="shared" si="0"/>
        <v>0</v>
      </c>
      <c r="K14" s="163"/>
    </row>
    <row r="15" spans="1:11" ht="30.95" customHeight="1" x14ac:dyDescent="0.25">
      <c r="A15" s="137" t="s">
        <v>263</v>
      </c>
      <c r="B15" s="138">
        <v>9</v>
      </c>
      <c r="C15" s="159"/>
      <c r="D15" s="160"/>
      <c r="E15" s="359"/>
      <c r="F15" s="161"/>
      <c r="G15" s="162"/>
      <c r="H15" s="161"/>
      <c r="I15" s="162"/>
      <c r="J15" s="113">
        <f t="shared" si="0"/>
        <v>0</v>
      </c>
      <c r="K15" s="163"/>
    </row>
    <row r="16" spans="1:11" ht="30.95" customHeight="1" thickBot="1" x14ac:dyDescent="0.3">
      <c r="A16" s="137" t="s">
        <v>263</v>
      </c>
      <c r="B16" s="138">
        <v>10</v>
      </c>
      <c r="C16" s="159"/>
      <c r="D16" s="160"/>
      <c r="E16" s="359"/>
      <c r="F16" s="161"/>
      <c r="G16" s="162"/>
      <c r="H16" s="161"/>
      <c r="I16" s="162"/>
      <c r="J16" s="113">
        <f t="shared" si="0"/>
        <v>0</v>
      </c>
      <c r="K16" s="163"/>
    </row>
    <row r="17" spans="1:11" ht="30.95" hidden="1" customHeight="1" x14ac:dyDescent="0.25">
      <c r="A17" s="137" t="s">
        <v>263</v>
      </c>
      <c r="B17" s="138">
        <v>11</v>
      </c>
      <c r="C17" s="159"/>
      <c r="D17" s="160"/>
      <c r="E17" s="359"/>
      <c r="F17" s="161"/>
      <c r="G17" s="162"/>
      <c r="H17" s="161"/>
      <c r="I17" s="162"/>
      <c r="J17" s="113">
        <f t="shared" si="0"/>
        <v>0</v>
      </c>
      <c r="K17" s="163"/>
    </row>
    <row r="18" spans="1:11" ht="30.95" hidden="1" customHeight="1" x14ac:dyDescent="0.25">
      <c r="A18" s="137" t="s">
        <v>263</v>
      </c>
      <c r="B18" s="138">
        <v>12</v>
      </c>
      <c r="C18" s="159"/>
      <c r="D18" s="160"/>
      <c r="E18" s="359"/>
      <c r="F18" s="161"/>
      <c r="G18" s="162"/>
      <c r="H18" s="161"/>
      <c r="I18" s="162"/>
      <c r="J18" s="113">
        <f t="shared" si="0"/>
        <v>0</v>
      </c>
      <c r="K18" s="163"/>
    </row>
    <row r="19" spans="1:11" ht="30.95" hidden="1" customHeight="1" x14ac:dyDescent="0.25">
      <c r="A19" s="137" t="s">
        <v>263</v>
      </c>
      <c r="B19" s="138">
        <v>13</v>
      </c>
      <c r="C19" s="159"/>
      <c r="D19" s="160"/>
      <c r="E19" s="359"/>
      <c r="F19" s="161"/>
      <c r="G19" s="162"/>
      <c r="H19" s="161"/>
      <c r="I19" s="162"/>
      <c r="J19" s="113">
        <f t="shared" si="0"/>
        <v>0</v>
      </c>
      <c r="K19" s="163"/>
    </row>
    <row r="20" spans="1:11" ht="30.95" hidden="1" customHeight="1" x14ac:dyDescent="0.25">
      <c r="A20" s="137" t="s">
        <v>263</v>
      </c>
      <c r="B20" s="138">
        <v>14</v>
      </c>
      <c r="C20" s="159"/>
      <c r="D20" s="160"/>
      <c r="E20" s="359"/>
      <c r="F20" s="161"/>
      <c r="G20" s="162"/>
      <c r="H20" s="161"/>
      <c r="I20" s="162"/>
      <c r="J20" s="113">
        <f t="shared" si="0"/>
        <v>0</v>
      </c>
      <c r="K20" s="163"/>
    </row>
    <row r="21" spans="1:11" ht="30.95" hidden="1" customHeight="1" x14ac:dyDescent="0.25">
      <c r="A21" s="137" t="s">
        <v>263</v>
      </c>
      <c r="B21" s="138">
        <v>15</v>
      </c>
      <c r="C21" s="159"/>
      <c r="D21" s="160"/>
      <c r="E21" s="359"/>
      <c r="F21" s="161"/>
      <c r="G21" s="162"/>
      <c r="H21" s="161"/>
      <c r="I21" s="162"/>
      <c r="J21" s="113">
        <f t="shared" si="0"/>
        <v>0</v>
      </c>
      <c r="K21" s="163"/>
    </row>
    <row r="22" spans="1:11" ht="30.95" hidden="1" customHeight="1" x14ac:dyDescent="0.25">
      <c r="A22" s="137" t="s">
        <v>263</v>
      </c>
      <c r="B22" s="138">
        <v>16</v>
      </c>
      <c r="C22" s="159"/>
      <c r="D22" s="160"/>
      <c r="E22" s="359"/>
      <c r="F22" s="161"/>
      <c r="G22" s="162"/>
      <c r="H22" s="161"/>
      <c r="I22" s="162"/>
      <c r="J22" s="113">
        <f t="shared" si="0"/>
        <v>0</v>
      </c>
      <c r="K22" s="163"/>
    </row>
    <row r="23" spans="1:11" ht="30.95" hidden="1" customHeight="1" x14ac:dyDescent="0.25">
      <c r="A23" s="137" t="s">
        <v>263</v>
      </c>
      <c r="B23" s="138">
        <v>17</v>
      </c>
      <c r="C23" s="159"/>
      <c r="D23" s="160"/>
      <c r="E23" s="359"/>
      <c r="F23" s="161"/>
      <c r="G23" s="162"/>
      <c r="H23" s="161"/>
      <c r="I23" s="162"/>
      <c r="J23" s="113">
        <f t="shared" si="0"/>
        <v>0</v>
      </c>
      <c r="K23" s="163"/>
    </row>
    <row r="24" spans="1:11" ht="30.95" hidden="1" customHeight="1" x14ac:dyDescent="0.25">
      <c r="A24" s="137" t="s">
        <v>263</v>
      </c>
      <c r="B24" s="138">
        <v>18</v>
      </c>
      <c r="C24" s="159"/>
      <c r="D24" s="160"/>
      <c r="E24" s="359"/>
      <c r="F24" s="161"/>
      <c r="G24" s="162"/>
      <c r="H24" s="161"/>
      <c r="I24" s="162"/>
      <c r="J24" s="113">
        <f t="shared" si="0"/>
        <v>0</v>
      </c>
      <c r="K24" s="163"/>
    </row>
    <row r="25" spans="1:11" ht="30.95" hidden="1" customHeight="1" x14ac:dyDescent="0.25">
      <c r="A25" s="137" t="s">
        <v>263</v>
      </c>
      <c r="B25" s="138">
        <v>19</v>
      </c>
      <c r="C25" s="159"/>
      <c r="D25" s="160"/>
      <c r="E25" s="359"/>
      <c r="F25" s="161"/>
      <c r="G25" s="162"/>
      <c r="H25" s="161"/>
      <c r="I25" s="162"/>
      <c r="J25" s="113">
        <f t="shared" si="0"/>
        <v>0</v>
      </c>
      <c r="K25" s="163"/>
    </row>
    <row r="26" spans="1:11" ht="30.95" hidden="1" customHeight="1" x14ac:dyDescent="0.25">
      <c r="A26" s="137" t="s">
        <v>263</v>
      </c>
      <c r="B26" s="138">
        <v>20</v>
      </c>
      <c r="C26" s="159"/>
      <c r="D26" s="160"/>
      <c r="E26" s="359"/>
      <c r="F26" s="161"/>
      <c r="G26" s="162"/>
      <c r="H26" s="161"/>
      <c r="I26" s="162"/>
      <c r="J26" s="113">
        <f t="shared" si="0"/>
        <v>0</v>
      </c>
      <c r="K26" s="163"/>
    </row>
    <row r="27" spans="1:11" ht="30.95" hidden="1" customHeight="1" x14ac:dyDescent="0.25">
      <c r="A27" s="137" t="s">
        <v>263</v>
      </c>
      <c r="B27" s="138">
        <v>21</v>
      </c>
      <c r="C27" s="159"/>
      <c r="D27" s="160"/>
      <c r="E27" s="359"/>
      <c r="F27" s="161"/>
      <c r="G27" s="162"/>
      <c r="H27" s="161"/>
      <c r="I27" s="162"/>
      <c r="J27" s="113">
        <f>E27*F27*H27</f>
        <v>0</v>
      </c>
      <c r="K27" s="163"/>
    </row>
    <row r="28" spans="1:11" ht="30.95" hidden="1" customHeight="1" x14ac:dyDescent="0.25">
      <c r="A28" s="137" t="s">
        <v>263</v>
      </c>
      <c r="B28" s="138">
        <v>22</v>
      </c>
      <c r="C28" s="159"/>
      <c r="D28" s="160"/>
      <c r="E28" s="359"/>
      <c r="F28" s="161"/>
      <c r="G28" s="162"/>
      <c r="H28" s="161"/>
      <c r="I28" s="162"/>
      <c r="J28" s="113">
        <f>E28*F28*H28</f>
        <v>0</v>
      </c>
      <c r="K28" s="163"/>
    </row>
    <row r="29" spans="1:11" ht="30.95" hidden="1" customHeight="1" x14ac:dyDescent="0.25">
      <c r="A29" s="137" t="s">
        <v>263</v>
      </c>
      <c r="B29" s="138">
        <v>23</v>
      </c>
      <c r="C29" s="159"/>
      <c r="D29" s="160"/>
      <c r="E29" s="359"/>
      <c r="F29" s="161"/>
      <c r="G29" s="162"/>
      <c r="H29" s="161"/>
      <c r="I29" s="162"/>
      <c r="J29" s="113">
        <f t="shared" ref="J29:J35" si="1">E29*F29*H29</f>
        <v>0</v>
      </c>
      <c r="K29" s="163"/>
    </row>
    <row r="30" spans="1:11" ht="30.95" hidden="1" customHeight="1" x14ac:dyDescent="0.25">
      <c r="A30" s="137" t="s">
        <v>263</v>
      </c>
      <c r="B30" s="138">
        <v>24</v>
      </c>
      <c r="C30" s="159"/>
      <c r="D30" s="160"/>
      <c r="E30" s="359"/>
      <c r="F30" s="161"/>
      <c r="G30" s="162"/>
      <c r="H30" s="161"/>
      <c r="I30" s="162"/>
      <c r="J30" s="113">
        <f t="shared" si="1"/>
        <v>0</v>
      </c>
      <c r="K30" s="163"/>
    </row>
    <row r="31" spans="1:11" ht="30.95" hidden="1" customHeight="1" x14ac:dyDescent="0.25">
      <c r="A31" s="137" t="s">
        <v>263</v>
      </c>
      <c r="B31" s="138">
        <v>25</v>
      </c>
      <c r="C31" s="159"/>
      <c r="D31" s="160"/>
      <c r="E31" s="359"/>
      <c r="F31" s="161"/>
      <c r="G31" s="162"/>
      <c r="H31" s="161"/>
      <c r="I31" s="162"/>
      <c r="J31" s="113">
        <f t="shared" si="1"/>
        <v>0</v>
      </c>
      <c r="K31" s="163"/>
    </row>
    <row r="32" spans="1:11" ht="30.95" hidden="1" customHeight="1" x14ac:dyDescent="0.25">
      <c r="A32" s="137" t="s">
        <v>263</v>
      </c>
      <c r="B32" s="138">
        <v>26</v>
      </c>
      <c r="C32" s="159"/>
      <c r="D32" s="160"/>
      <c r="E32" s="359"/>
      <c r="F32" s="161"/>
      <c r="G32" s="162"/>
      <c r="H32" s="161"/>
      <c r="I32" s="162"/>
      <c r="J32" s="113">
        <f t="shared" si="1"/>
        <v>0</v>
      </c>
      <c r="K32" s="163"/>
    </row>
    <row r="33" spans="1:11" ht="30.95" hidden="1" customHeight="1" x14ac:dyDescent="0.25">
      <c r="A33" s="137" t="s">
        <v>263</v>
      </c>
      <c r="B33" s="138">
        <v>27</v>
      </c>
      <c r="C33" s="159"/>
      <c r="D33" s="160"/>
      <c r="E33" s="359"/>
      <c r="F33" s="161"/>
      <c r="G33" s="162"/>
      <c r="H33" s="161"/>
      <c r="I33" s="162"/>
      <c r="J33" s="113">
        <f t="shared" si="1"/>
        <v>0</v>
      </c>
      <c r="K33" s="163"/>
    </row>
    <row r="34" spans="1:11" ht="30.95" hidden="1" customHeight="1" x14ac:dyDescent="0.25">
      <c r="A34" s="137" t="s">
        <v>263</v>
      </c>
      <c r="B34" s="138">
        <v>28</v>
      </c>
      <c r="C34" s="159"/>
      <c r="D34" s="160"/>
      <c r="E34" s="359"/>
      <c r="F34" s="161"/>
      <c r="G34" s="162"/>
      <c r="H34" s="161"/>
      <c r="I34" s="162"/>
      <c r="J34" s="113">
        <f t="shared" si="1"/>
        <v>0</v>
      </c>
      <c r="K34" s="163"/>
    </row>
    <row r="35" spans="1:11" ht="30.95" hidden="1" customHeight="1" x14ac:dyDescent="0.25">
      <c r="A35" s="137" t="s">
        <v>263</v>
      </c>
      <c r="B35" s="138">
        <v>29</v>
      </c>
      <c r="C35" s="159"/>
      <c r="D35" s="160"/>
      <c r="E35" s="359"/>
      <c r="F35" s="161"/>
      <c r="G35" s="162"/>
      <c r="H35" s="161"/>
      <c r="I35" s="162"/>
      <c r="J35" s="113">
        <f t="shared" si="1"/>
        <v>0</v>
      </c>
      <c r="K35" s="163"/>
    </row>
    <row r="36" spans="1:11" ht="30.95" hidden="1" customHeight="1" thickBot="1" x14ac:dyDescent="0.3">
      <c r="A36" s="139" t="s">
        <v>263</v>
      </c>
      <c r="B36" s="140">
        <v>30</v>
      </c>
      <c r="C36" s="141"/>
      <c r="D36" s="141"/>
      <c r="E36" s="142"/>
      <c r="F36" s="143"/>
      <c r="G36" s="144"/>
      <c r="H36" s="143"/>
      <c r="I36" s="144"/>
      <c r="J36" s="119">
        <f>E36*F36*H36</f>
        <v>0</v>
      </c>
      <c r="K36" s="147"/>
    </row>
    <row r="37" spans="1:11" ht="44.1" customHeight="1" thickBot="1" x14ac:dyDescent="0.3">
      <c r="A37" s="729" t="s">
        <v>165</v>
      </c>
      <c r="B37" s="730"/>
      <c r="C37" s="730"/>
      <c r="D37" s="730"/>
      <c r="E37" s="730"/>
      <c r="F37" s="730"/>
      <c r="G37" s="730"/>
      <c r="H37" s="730"/>
      <c r="I37" s="246"/>
      <c r="J37" s="117">
        <f>SUM(J7:J36)</f>
        <v>14001998</v>
      </c>
      <c r="K37" s="148"/>
    </row>
  </sheetData>
  <sheetProtection formatCells="0" formatRows="0"/>
  <mergeCells count="2">
    <mergeCell ref="A37:H37"/>
    <mergeCell ref="A6:B6"/>
  </mergeCells>
  <phoneticPr fontId="10"/>
  <pageMargins left="0.70866141732283472" right="0.47244094488188981" top="0.55118110236220474" bottom="0.55118110236220474" header="0.31496062992125984" footer="0.31496062992125984"/>
  <pageSetup paperSize="9" scale="88" fitToHeight="0" orientation="portrait" r:id="rId1"/>
  <headerFooter>
    <oddFooter>&amp;C&amp;A</oddFooter>
  </headerFooter>
  <colBreaks count="1" manualBreakCount="1">
    <brk id="11" max="53"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59999389629810485"/>
  </sheetPr>
  <dimension ref="A1:O9"/>
  <sheetViews>
    <sheetView workbookViewId="0"/>
  </sheetViews>
  <sheetFormatPr defaultRowHeight="15.75" x14ac:dyDescent="0.25"/>
  <cols>
    <col min="1" max="1" width="2.6640625" customWidth="1"/>
    <col min="2" max="3" width="11.109375" bestFit="1" customWidth="1"/>
    <col min="4" max="4" width="2.6640625" customWidth="1"/>
    <col min="5" max="5" width="1.77734375" customWidth="1"/>
    <col min="6" max="6" width="10.88671875" customWidth="1"/>
    <col min="7" max="7" width="16.33203125" customWidth="1"/>
    <col min="9" max="9" width="1.6640625" customWidth="1"/>
    <col min="15" max="15" width="11.109375" bestFit="1" customWidth="1"/>
  </cols>
  <sheetData>
    <row r="1" spans="1:15" x14ac:dyDescent="0.25">
      <c r="B1" t="s">
        <v>220</v>
      </c>
      <c r="C1" t="s">
        <v>220</v>
      </c>
      <c r="F1" s="64"/>
      <c r="H1" s="70"/>
    </row>
    <row r="2" spans="1:15" x14ac:dyDescent="0.25">
      <c r="A2" t="s">
        <v>245</v>
      </c>
      <c r="B2" t="s">
        <v>240</v>
      </c>
      <c r="C2" t="s">
        <v>242</v>
      </c>
      <c r="F2" s="120"/>
      <c r="H2" s="70"/>
      <c r="K2" s="121"/>
    </row>
    <row r="3" spans="1:15" x14ac:dyDescent="0.25">
      <c r="B3" t="s">
        <v>241</v>
      </c>
      <c r="C3" t="s">
        <v>243</v>
      </c>
      <c r="F3" s="65"/>
      <c r="H3" s="70"/>
      <c r="K3" s="121"/>
      <c r="O3" s="71"/>
    </row>
    <row r="4" spans="1:15" x14ac:dyDescent="0.25">
      <c r="C4" t="s">
        <v>244</v>
      </c>
      <c r="F4" s="65"/>
      <c r="H4" s="70"/>
    </row>
    <row r="5" spans="1:15" x14ac:dyDescent="0.25">
      <c r="F5" s="65"/>
      <c r="H5" s="70"/>
    </row>
    <row r="6" spans="1:15" x14ac:dyDescent="0.25">
      <c r="F6" s="65"/>
      <c r="H6" s="70"/>
    </row>
    <row r="7" spans="1:15" x14ac:dyDescent="0.25">
      <c r="F7" s="65"/>
      <c r="H7" s="70"/>
    </row>
    <row r="8" spans="1:15" x14ac:dyDescent="0.25">
      <c r="F8" s="65"/>
      <c r="H8" s="70"/>
    </row>
    <row r="9" spans="1:15" x14ac:dyDescent="0.25">
      <c r="F9" s="65"/>
      <c r="H9" s="70"/>
    </row>
  </sheetData>
  <phoneticPr fontId="10"/>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K3"/>
  <sheetViews>
    <sheetView workbookViewId="0"/>
  </sheetViews>
  <sheetFormatPr defaultRowHeight="15.75" x14ac:dyDescent="0.25"/>
  <cols>
    <col min="5" max="7" width="9.21875" bestFit="1" customWidth="1"/>
    <col min="8" max="8" width="10.77734375" bestFit="1" customWidth="1"/>
    <col min="9" max="9" width="9.21875" bestFit="1" customWidth="1"/>
    <col min="17" max="20" width="9.21875" bestFit="1" customWidth="1"/>
    <col min="22" max="22" width="9.21875" bestFit="1" customWidth="1"/>
    <col min="24" max="37" width="9.21875" bestFit="1" customWidth="1"/>
    <col min="38" max="44" width="15.33203125" customWidth="1"/>
    <col min="45" max="45" width="13.88671875" bestFit="1" customWidth="1"/>
    <col min="46" max="46" width="12.44140625" bestFit="1" customWidth="1"/>
    <col min="47" max="48" width="10.21875" bestFit="1" customWidth="1"/>
    <col min="49" max="49" width="13.109375" bestFit="1" customWidth="1"/>
    <col min="50" max="50" width="13.88671875" bestFit="1" customWidth="1"/>
    <col min="51" max="56" width="12.88671875" customWidth="1"/>
  </cols>
  <sheetData>
    <row r="1" spans="1:63" x14ac:dyDescent="0.25">
      <c r="AL1" t="s">
        <v>388</v>
      </c>
      <c r="AS1" t="s">
        <v>389</v>
      </c>
      <c r="AY1" t="s">
        <v>390</v>
      </c>
      <c r="BE1" t="s">
        <v>391</v>
      </c>
    </row>
    <row r="2" spans="1:63" ht="87" x14ac:dyDescent="0.25">
      <c r="A2" s="73"/>
      <c r="B2" s="74"/>
      <c r="C2" s="75"/>
      <c r="D2" s="76"/>
      <c r="E2" s="77" t="s">
        <v>392</v>
      </c>
      <c r="F2" s="78" t="s">
        <v>393</v>
      </c>
      <c r="G2" s="79" t="s">
        <v>394</v>
      </c>
      <c r="H2" s="76" t="s">
        <v>395</v>
      </c>
      <c r="I2" s="76" t="s">
        <v>396</v>
      </c>
      <c r="J2" s="80" t="s">
        <v>397</v>
      </c>
      <c r="K2" s="80"/>
      <c r="L2" s="80" t="s">
        <v>398</v>
      </c>
      <c r="M2" s="80" t="s">
        <v>399</v>
      </c>
      <c r="N2" s="76" t="s">
        <v>400</v>
      </c>
      <c r="O2" s="76" t="s">
        <v>401</v>
      </c>
      <c r="P2" s="76" t="s">
        <v>402</v>
      </c>
      <c r="Q2" s="76" t="s">
        <v>403</v>
      </c>
      <c r="R2" s="78" t="s">
        <v>404</v>
      </c>
      <c r="S2" s="78" t="s">
        <v>405</v>
      </c>
      <c r="T2" s="78" t="s">
        <v>406</v>
      </c>
      <c r="U2" s="78" t="s">
        <v>407</v>
      </c>
      <c r="V2" s="78" t="s">
        <v>408</v>
      </c>
      <c r="W2" s="78" t="s">
        <v>409</v>
      </c>
      <c r="X2" s="78" t="s">
        <v>410</v>
      </c>
      <c r="Y2" s="78" t="s">
        <v>411</v>
      </c>
      <c r="Z2" s="78" t="s">
        <v>412</v>
      </c>
      <c r="AA2" s="78" t="s">
        <v>413</v>
      </c>
      <c r="AB2" s="78" t="s">
        <v>414</v>
      </c>
      <c r="AC2" s="78" t="s">
        <v>415</v>
      </c>
      <c r="AD2" s="78" t="s">
        <v>416</v>
      </c>
      <c r="AE2" s="78" t="s">
        <v>417</v>
      </c>
      <c r="AF2" s="78" t="s">
        <v>418</v>
      </c>
      <c r="AG2" s="78" t="s">
        <v>419</v>
      </c>
      <c r="AH2" s="78" t="s">
        <v>420</v>
      </c>
      <c r="AI2" s="78" t="s">
        <v>421</v>
      </c>
      <c r="AJ2" s="78" t="s">
        <v>286</v>
      </c>
      <c r="AK2" s="78" t="s">
        <v>287</v>
      </c>
      <c r="AL2" s="164" t="s">
        <v>422</v>
      </c>
      <c r="AM2" s="165" t="s">
        <v>423</v>
      </c>
      <c r="AN2" s="165" t="s">
        <v>424</v>
      </c>
      <c r="AO2" s="165" t="s">
        <v>425</v>
      </c>
      <c r="AP2" s="165" t="s">
        <v>426</v>
      </c>
      <c r="AQ2" s="165" t="s">
        <v>427</v>
      </c>
      <c r="AR2" s="166" t="s">
        <v>428</v>
      </c>
      <c r="AS2" s="167" t="s">
        <v>429</v>
      </c>
      <c r="AT2" s="167" t="s">
        <v>423</v>
      </c>
      <c r="AU2" s="167" t="s">
        <v>424</v>
      </c>
      <c r="AV2" s="167" t="s">
        <v>425</v>
      </c>
      <c r="AW2" s="167" t="s">
        <v>426</v>
      </c>
      <c r="AX2" s="168" t="s">
        <v>430</v>
      </c>
      <c r="AY2" s="169" t="s">
        <v>422</v>
      </c>
      <c r="AZ2" s="82" t="s">
        <v>423</v>
      </c>
      <c r="BA2" s="82" t="s">
        <v>424</v>
      </c>
      <c r="BB2" s="82" t="s">
        <v>425</v>
      </c>
      <c r="BC2" s="82" t="s">
        <v>426</v>
      </c>
      <c r="BD2" s="81" t="s">
        <v>431</v>
      </c>
      <c r="BE2" s="170" t="s">
        <v>422</v>
      </c>
      <c r="BF2" s="171" t="s">
        <v>423</v>
      </c>
      <c r="BG2" s="171" t="s">
        <v>424</v>
      </c>
      <c r="BH2" s="171" t="s">
        <v>425</v>
      </c>
      <c r="BI2" s="171" t="s">
        <v>426</v>
      </c>
      <c r="BJ2" s="172" t="s">
        <v>432</v>
      </c>
      <c r="BK2" s="172"/>
    </row>
    <row r="3" spans="1:63" ht="152.44999999999999" customHeight="1" x14ac:dyDescent="0.25">
      <c r="A3" s="83"/>
      <c r="B3" s="85"/>
      <c r="C3" s="85"/>
      <c r="D3" s="84"/>
      <c r="E3" s="85" t="str">
        <f>申請書表紙!W7</f>
        <v>株式会社〇〇</v>
      </c>
      <c r="F3" s="85" t="str">
        <f>申請書表紙!W6</f>
        <v>カブシキガイシャマルマル</v>
      </c>
      <c r="G3" s="86" t="str">
        <f>IF(申請書表紙!I23="○","中小企業者/小規模企業者",IF(申請書表紙!I24="○","賃金引上げ（中小企業者）",IF(申請書表紙!I26="○","賃金引上げ（小規模企業者）",IF(申請書表紙!I28="○","働き方改革推進枠",))))</f>
        <v>賃金引上げ（中小企業者）</v>
      </c>
      <c r="H3" s="183" t="str">
        <f>IF(申請書表紙!I23="○",申請書表紙!W23,IF(申請書表紙!I24="○",申請書表紙!W24,IF(申請書表紙!I26="○",申請書表紙!W26,IF(申請書表紙!I28="○",申請書表紙!W28,))))</f>
        <v>助成率3/4以内
（未達の場合、2/3以内）</v>
      </c>
      <c r="I3" s="184" t="s">
        <v>433</v>
      </c>
      <c r="J3" s="185" t="str">
        <f>IF(申請書表紙!I23="○","-",IF(申請書表紙!I24="○",申請書表紙!W25,IF(申請書表紙!I26="○",申請書表紙!W27,IF(申請書表紙!I28="○","-",))))</f>
        <v>助成率4/5以内</v>
      </c>
      <c r="K3" s="87"/>
      <c r="L3" s="87"/>
      <c r="M3" s="88"/>
      <c r="N3" s="89"/>
      <c r="O3" s="89"/>
      <c r="P3" s="85"/>
      <c r="Q3" s="100" t="str">
        <f>申請書表紙!I35</f>
        <v>新宿本社</v>
      </c>
      <c r="R3" s="100">
        <f>申請書表紙!Z35</f>
        <v>0</v>
      </c>
      <c r="S3" s="100">
        <f>申請書表紙!AC35</f>
        <v>0</v>
      </c>
      <c r="T3" s="90">
        <f>申請書表紙!I41</f>
        <v>0</v>
      </c>
      <c r="U3" s="174" t="str">
        <f>申請書表紙!E6</f>
        <v>〒000-0000</v>
      </c>
      <c r="V3" s="85" t="str">
        <f>申請書表紙!E7</f>
        <v>東京都新宿区〇〇-〇</v>
      </c>
      <c r="W3" s="85" t="str">
        <f>申請書表紙!E10</f>
        <v>〒　　　-</v>
      </c>
      <c r="X3" s="85">
        <f>申請書表紙!E11</f>
        <v>0</v>
      </c>
      <c r="Y3" s="85" t="str">
        <f>申請書表紙!W11</f>
        <v>代表取締役</v>
      </c>
      <c r="Z3" s="85" t="str">
        <f>申請書表紙!AE11</f>
        <v>公社　太郎</v>
      </c>
      <c r="AA3" s="85" t="str">
        <f>申請書表紙!AE10</f>
        <v>コウシャ　タロウ</v>
      </c>
      <c r="AB3" s="85" t="str">
        <f>申請書表紙!C19</f>
        <v>基幹システム更新による受注・生産業務等の効率化から、サービスの高付加価値化に取り組む</v>
      </c>
      <c r="AC3" s="91" t="str">
        <f>申請書表紙!F36</f>
        <v>事業所名</v>
      </c>
      <c r="AD3" s="91">
        <f>申請書表紙!S36</f>
        <v>0</v>
      </c>
      <c r="AE3" s="85" t="str">
        <f>申請書表紙!Z34</f>
        <v>HP
URL</v>
      </c>
      <c r="AF3" s="85">
        <f>申請書表紙!I34</f>
        <v>0</v>
      </c>
      <c r="AG3" s="85" t="str">
        <f>申請書表紙!Z33</f>
        <v>32</v>
      </c>
      <c r="AH3" s="85">
        <f>申請書表紙!G31</f>
        <v>0</v>
      </c>
      <c r="AI3" s="83">
        <f>申請書表紙!Q31</f>
        <v>0</v>
      </c>
      <c r="AJ3" s="83" t="str">
        <f>申請書表紙!F32</f>
        <v>氏名</v>
      </c>
      <c r="AK3" s="83">
        <f>申請書表紙!S32</f>
        <v>0</v>
      </c>
      <c r="AL3" s="93">
        <f>'10'!D14</f>
        <v>15402196.700000001</v>
      </c>
      <c r="AM3" s="94">
        <f>'10'!D15</f>
        <v>9242444.2000000011</v>
      </c>
      <c r="AN3" s="94">
        <f>'10'!D16</f>
        <v>1078366.3</v>
      </c>
      <c r="AO3" s="94">
        <f>'10'!D17</f>
        <v>661980</v>
      </c>
      <c r="AP3" s="94">
        <f>'10'!D18</f>
        <v>15402197.800000001</v>
      </c>
      <c r="AQ3" s="94">
        <f>'10'!D19</f>
        <v>0</v>
      </c>
      <c r="AR3" s="173">
        <f>'10'!D20</f>
        <v>41787185</v>
      </c>
      <c r="AS3" s="90">
        <f>'10'!F14</f>
        <v>14001997</v>
      </c>
      <c r="AT3" s="90">
        <f>'10'!F15</f>
        <v>8402222</v>
      </c>
      <c r="AU3" s="90">
        <f>'10'!F16</f>
        <v>980333</v>
      </c>
      <c r="AV3" s="90">
        <f>'10'!F17</f>
        <v>601800</v>
      </c>
      <c r="AW3" s="92">
        <f>'10'!F18</f>
        <v>14001998</v>
      </c>
      <c r="AX3" s="90">
        <f>'10'!F20</f>
        <v>37988350</v>
      </c>
      <c r="AY3" s="95">
        <f>'10'!H14</f>
        <v>10501000</v>
      </c>
      <c r="AZ3" s="96">
        <f>'10'!H15</f>
        <v>6301000</v>
      </c>
      <c r="BA3" s="97">
        <f>'10'!H16</f>
        <v>735000</v>
      </c>
      <c r="BB3" s="97">
        <f>'10'!H17</f>
        <v>451000</v>
      </c>
      <c r="BC3" s="97">
        <f>'10'!H18</f>
        <v>10501000</v>
      </c>
      <c r="BD3" s="98">
        <f>'10'!H20</f>
        <v>28489000</v>
      </c>
      <c r="BE3" s="95"/>
      <c r="BF3" s="96"/>
      <c r="BG3" s="97"/>
      <c r="BH3" s="97"/>
      <c r="BI3" s="97"/>
      <c r="BJ3" s="98"/>
      <c r="BK3" s="99"/>
    </row>
  </sheetData>
  <phoneticPr fontId="10"/>
  <pageMargins left="0.70866141732283472" right="0.70866141732283472" top="0.74803149606299213" bottom="0.74803149606299213" header="0.31496062992125984" footer="0.31496062992125984"/>
  <pageSetup paperSize="8" scale="2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tkkdfs01\公社文書\200_総合支援部\010_総合支援課\071_デジタル技術活用推進事業\R4年度\080_助成金\110_受付、資格・経理審査\010_申請受付\【R4-2】受付関係ファイル\[【デジ推助成金R4-2】①申請受付簿.xlsx]List'!#REF!</xm:f>
          </x14:formula1>
          <xm:sqref>L3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AU166"/>
  <sheetViews>
    <sheetView view="pageBreakPreview" topLeftCell="A21" zoomScaleNormal="100" zoomScaleSheetLayoutView="100" workbookViewId="0">
      <selection activeCell="I22" sqref="I22:V22"/>
    </sheetView>
  </sheetViews>
  <sheetFormatPr defaultColWidth="2.44140625" defaultRowHeight="15" customHeight="1" x14ac:dyDescent="0.25"/>
  <cols>
    <col min="1" max="21" width="2.44140625" style="242"/>
    <col min="22" max="22" width="4.33203125" style="242" customWidth="1"/>
    <col min="23" max="29" width="2.44140625" style="242"/>
    <col min="30" max="31" width="3.33203125" style="242" customWidth="1"/>
    <col min="32" max="32" width="4.21875" style="242" customWidth="1"/>
    <col min="33" max="36" width="3.33203125" style="242" customWidth="1"/>
    <col min="37" max="37" width="2.21875" style="242" customWidth="1"/>
    <col min="38" max="38" width="3.33203125" style="242" customWidth="1"/>
    <col min="39" max="16384" width="2.44140625" style="242"/>
  </cols>
  <sheetData>
    <row r="1" spans="1:39" ht="19.5" customHeight="1" x14ac:dyDescent="0.25">
      <c r="A1" s="19" t="s">
        <v>361</v>
      </c>
      <c r="AC1" s="20"/>
      <c r="AD1" s="20"/>
      <c r="AE1" s="21"/>
      <c r="AF1" s="401" t="s">
        <v>330</v>
      </c>
      <c r="AG1" s="402"/>
      <c r="AH1" s="402"/>
      <c r="AI1" s="402"/>
      <c r="AJ1" s="402"/>
      <c r="AK1" s="402"/>
      <c r="AL1" s="403"/>
    </row>
    <row r="2" spans="1:39" ht="19.5" customHeight="1" thickBot="1" x14ac:dyDescent="0.3">
      <c r="B2" s="15" t="s">
        <v>0</v>
      </c>
      <c r="C2" s="15"/>
      <c r="H2" s="101"/>
      <c r="I2" s="101"/>
      <c r="J2" s="101"/>
      <c r="K2" s="101"/>
      <c r="AC2" s="20"/>
      <c r="AD2" s="20"/>
      <c r="AE2" s="21"/>
      <c r="AF2" s="404"/>
      <c r="AG2" s="405"/>
      <c r="AH2" s="405"/>
      <c r="AI2" s="405"/>
      <c r="AJ2" s="405"/>
      <c r="AK2" s="405"/>
      <c r="AL2" s="406"/>
    </row>
    <row r="3" spans="1:39" ht="19.5" customHeight="1" x14ac:dyDescent="0.25">
      <c r="B3" s="15" t="s">
        <v>1</v>
      </c>
      <c r="C3" s="15"/>
      <c r="H3" s="101"/>
      <c r="I3" s="101"/>
      <c r="J3" s="101"/>
      <c r="K3" s="101"/>
      <c r="U3" s="408" t="s">
        <v>2</v>
      </c>
      <c r="V3" s="408"/>
      <c r="W3" s="410" t="s">
        <v>1809</v>
      </c>
      <c r="X3" s="411"/>
      <c r="Y3" s="411"/>
      <c r="Z3" s="411"/>
      <c r="AA3" s="411"/>
      <c r="AB3" s="411"/>
      <c r="AC3" s="411"/>
      <c r="AD3" s="20"/>
      <c r="AE3" s="21"/>
      <c r="AF3" s="21"/>
      <c r="AG3" s="1"/>
      <c r="AH3" s="1"/>
      <c r="AI3" s="1"/>
      <c r="AJ3" s="1"/>
      <c r="AK3" s="1"/>
      <c r="AL3" s="1"/>
    </row>
    <row r="4" spans="1:39" ht="19.5" customHeight="1" x14ac:dyDescent="0.25">
      <c r="H4" s="101"/>
      <c r="I4" s="101"/>
      <c r="J4" s="101"/>
      <c r="K4" s="101"/>
      <c r="U4" s="409"/>
      <c r="V4" s="409"/>
      <c r="W4" s="412"/>
      <c r="X4" s="412"/>
      <c r="Y4" s="412"/>
      <c r="Z4" s="412"/>
      <c r="AA4" s="412"/>
      <c r="AB4" s="412"/>
      <c r="AC4" s="412"/>
      <c r="AD4" s="20"/>
      <c r="AE4" s="21"/>
      <c r="AF4" s="21"/>
      <c r="AG4" s="1"/>
      <c r="AH4" s="1"/>
      <c r="AI4" s="1"/>
      <c r="AJ4" s="1"/>
      <c r="AK4" s="1"/>
      <c r="AL4" s="1"/>
    </row>
    <row r="5" spans="1:39" ht="19.5" customHeight="1" x14ac:dyDescent="0.25">
      <c r="H5" s="101"/>
      <c r="I5" s="101"/>
      <c r="J5" s="101"/>
      <c r="K5" s="101"/>
      <c r="U5" s="1"/>
      <c r="V5" s="1"/>
      <c r="W5" s="1"/>
      <c r="X5" s="1"/>
      <c r="Y5" s="1"/>
      <c r="Z5" s="1"/>
      <c r="AA5" s="1"/>
      <c r="AB5" s="1"/>
      <c r="AC5" s="1"/>
      <c r="AD5" s="20"/>
      <c r="AE5" s="21"/>
      <c r="AF5" s="21"/>
      <c r="AG5" s="1"/>
      <c r="AH5" s="1"/>
      <c r="AI5" s="1"/>
      <c r="AJ5" s="1"/>
      <c r="AK5" s="1"/>
      <c r="AL5" s="1"/>
      <c r="AM5" s="12"/>
    </row>
    <row r="6" spans="1:39" ht="15" customHeight="1" x14ac:dyDescent="0.25">
      <c r="B6" s="387" t="s">
        <v>4</v>
      </c>
      <c r="C6" s="387"/>
      <c r="D6" s="387"/>
      <c r="E6" s="389" t="s">
        <v>1810</v>
      </c>
      <c r="F6" s="389"/>
      <c r="G6" s="389"/>
      <c r="H6" s="389"/>
      <c r="I6" s="389"/>
      <c r="J6" s="389"/>
      <c r="K6" s="389"/>
      <c r="L6" s="389"/>
      <c r="M6" s="389"/>
      <c r="N6" s="389"/>
      <c r="O6" s="389"/>
      <c r="P6" s="389"/>
      <c r="Q6" s="389"/>
      <c r="R6" s="389"/>
      <c r="S6" s="389"/>
      <c r="U6" s="394" t="s">
        <v>3</v>
      </c>
      <c r="V6" s="394"/>
      <c r="W6" s="391" t="s">
        <v>1811</v>
      </c>
      <c r="X6" s="391"/>
      <c r="Y6" s="391"/>
      <c r="Z6" s="391"/>
      <c r="AA6" s="391"/>
      <c r="AB6" s="391"/>
      <c r="AC6" s="391"/>
      <c r="AD6" s="391"/>
      <c r="AE6" s="391"/>
      <c r="AF6" s="391"/>
      <c r="AG6" s="391"/>
      <c r="AH6" s="391"/>
      <c r="AI6" s="391"/>
      <c r="AJ6" s="391"/>
      <c r="AK6" s="391"/>
      <c r="AL6" s="391"/>
    </row>
    <row r="7" spans="1:39" ht="36" customHeight="1" x14ac:dyDescent="0.25">
      <c r="B7" s="388"/>
      <c r="C7" s="388"/>
      <c r="D7" s="388"/>
      <c r="E7" s="392" t="s">
        <v>1812</v>
      </c>
      <c r="F7" s="392"/>
      <c r="G7" s="392"/>
      <c r="H7" s="392"/>
      <c r="I7" s="392"/>
      <c r="J7" s="392"/>
      <c r="K7" s="392"/>
      <c r="L7" s="392"/>
      <c r="M7" s="392"/>
      <c r="N7" s="392"/>
      <c r="O7" s="392"/>
      <c r="P7" s="392"/>
      <c r="Q7" s="392"/>
      <c r="R7" s="392"/>
      <c r="S7" s="392"/>
      <c r="U7" s="388" t="s">
        <v>5</v>
      </c>
      <c r="V7" s="388"/>
      <c r="W7" s="393" t="s">
        <v>1813</v>
      </c>
      <c r="X7" s="393"/>
      <c r="Y7" s="393"/>
      <c r="Z7" s="393"/>
      <c r="AA7" s="393"/>
      <c r="AB7" s="393"/>
      <c r="AC7" s="393"/>
      <c r="AD7" s="393"/>
      <c r="AE7" s="393"/>
      <c r="AF7" s="393"/>
      <c r="AG7" s="393"/>
      <c r="AH7" s="393"/>
      <c r="AI7" s="393"/>
      <c r="AJ7" s="393"/>
      <c r="AK7" s="393"/>
      <c r="AL7" s="393"/>
    </row>
    <row r="8" spans="1:39" ht="15" customHeight="1" x14ac:dyDescent="0.25">
      <c r="B8" s="38" t="s">
        <v>6</v>
      </c>
      <c r="C8" s="22"/>
      <c r="D8" s="22"/>
      <c r="E8" s="23"/>
      <c r="F8" s="23"/>
      <c r="G8" s="23"/>
      <c r="H8" s="23"/>
      <c r="I8" s="23"/>
      <c r="J8" s="23"/>
      <c r="K8" s="23"/>
      <c r="L8" s="23"/>
      <c r="M8" s="23"/>
      <c r="N8" s="23"/>
      <c r="O8" s="23"/>
      <c r="P8" s="23"/>
      <c r="Q8" s="23"/>
      <c r="S8" s="22"/>
      <c r="T8" s="22"/>
      <c r="U8" s="22"/>
      <c r="V8" s="24"/>
      <c r="W8" s="24"/>
      <c r="X8" s="24"/>
      <c r="Y8" s="24"/>
      <c r="Z8" s="24"/>
      <c r="AA8" s="24"/>
      <c r="AB8" s="24"/>
      <c r="AC8" s="24"/>
      <c r="AD8" s="24"/>
      <c r="AE8" s="24"/>
      <c r="AF8" s="24"/>
      <c r="AG8" s="24"/>
      <c r="AH8" s="24"/>
      <c r="AI8" s="24"/>
      <c r="AJ8" s="24"/>
      <c r="AK8" s="101"/>
    </row>
    <row r="9" spans="1:39" ht="15" customHeight="1" x14ac:dyDescent="0.25">
      <c r="B9" s="38"/>
      <c r="C9" s="22"/>
      <c r="D9" s="22"/>
      <c r="E9" s="23"/>
      <c r="F9" s="23"/>
      <c r="G9" s="23"/>
      <c r="H9" s="23"/>
      <c r="I9" s="23"/>
      <c r="J9" s="23"/>
      <c r="K9" s="23"/>
      <c r="L9" s="23"/>
      <c r="M9" s="23"/>
      <c r="N9" s="23"/>
      <c r="O9" s="23"/>
      <c r="P9" s="23"/>
      <c r="Q9" s="23"/>
      <c r="S9" s="22"/>
      <c r="T9" s="22"/>
      <c r="U9" s="22"/>
      <c r="V9" s="24"/>
      <c r="W9" s="24"/>
      <c r="X9" s="24"/>
      <c r="Y9" s="24"/>
      <c r="Z9" s="24"/>
      <c r="AA9" s="24"/>
      <c r="AB9" s="24"/>
      <c r="AC9" s="24"/>
      <c r="AD9" s="24"/>
      <c r="AE9" s="24"/>
      <c r="AF9" s="24"/>
      <c r="AG9" s="24"/>
      <c r="AH9" s="24"/>
      <c r="AI9" s="24"/>
      <c r="AJ9" s="24"/>
      <c r="AK9" s="101"/>
    </row>
    <row r="10" spans="1:39" ht="15" customHeight="1" x14ac:dyDescent="0.25">
      <c r="B10" s="387" t="s">
        <v>7</v>
      </c>
      <c r="C10" s="387"/>
      <c r="D10" s="387"/>
      <c r="E10" s="390" t="s">
        <v>329</v>
      </c>
      <c r="F10" s="390"/>
      <c r="G10" s="390"/>
      <c r="H10" s="390"/>
      <c r="I10" s="390"/>
      <c r="J10" s="390"/>
      <c r="K10" s="390"/>
      <c r="L10" s="390"/>
      <c r="M10" s="390"/>
      <c r="N10" s="390"/>
      <c r="O10" s="390"/>
      <c r="P10" s="390"/>
      <c r="Q10" s="390"/>
      <c r="R10" s="390"/>
      <c r="S10" s="390"/>
      <c r="AC10" s="394" t="s">
        <v>3</v>
      </c>
      <c r="AD10" s="394"/>
      <c r="AE10" s="391" t="s">
        <v>1814</v>
      </c>
      <c r="AF10" s="391"/>
      <c r="AG10" s="391"/>
      <c r="AH10" s="391"/>
      <c r="AI10" s="391"/>
      <c r="AJ10" s="391"/>
      <c r="AK10" s="391"/>
      <c r="AL10" s="391"/>
    </row>
    <row r="11" spans="1:39" ht="36" customHeight="1" x14ac:dyDescent="0.25">
      <c r="B11" s="388"/>
      <c r="C11" s="388"/>
      <c r="D11" s="388"/>
      <c r="E11" s="407"/>
      <c r="F11" s="407"/>
      <c r="G11" s="407"/>
      <c r="H11" s="407"/>
      <c r="I11" s="407"/>
      <c r="J11" s="407"/>
      <c r="K11" s="407"/>
      <c r="L11" s="407"/>
      <c r="M11" s="407"/>
      <c r="N11" s="407"/>
      <c r="O11" s="407"/>
      <c r="P11" s="407"/>
      <c r="Q11" s="407"/>
      <c r="R11" s="407"/>
      <c r="S11" s="407"/>
      <c r="U11" s="388" t="s">
        <v>8</v>
      </c>
      <c r="V11" s="388"/>
      <c r="W11" s="393" t="s">
        <v>1815</v>
      </c>
      <c r="X11" s="393"/>
      <c r="Y11" s="393"/>
      <c r="Z11" s="393"/>
      <c r="AA11" s="393"/>
      <c r="AB11" s="393"/>
      <c r="AC11" s="432" t="s">
        <v>9</v>
      </c>
      <c r="AD11" s="432"/>
      <c r="AE11" s="433" t="s">
        <v>1816</v>
      </c>
      <c r="AF11" s="433"/>
      <c r="AG11" s="433"/>
      <c r="AH11" s="433"/>
      <c r="AI11" s="433"/>
      <c r="AJ11" s="433"/>
      <c r="AK11" s="433"/>
      <c r="AL11" s="433"/>
    </row>
    <row r="12" spans="1:39" ht="15.75" x14ac:dyDescent="0.25">
      <c r="A12" s="12"/>
      <c r="B12" s="38" t="s">
        <v>10</v>
      </c>
      <c r="C12" s="67"/>
      <c r="D12" s="67"/>
      <c r="E12" s="68"/>
      <c r="F12" s="68"/>
      <c r="G12" s="68"/>
      <c r="H12" s="68"/>
      <c r="I12" s="68"/>
      <c r="J12" s="68"/>
      <c r="K12" s="68"/>
      <c r="L12" s="68"/>
      <c r="M12" s="68"/>
      <c r="N12" s="68"/>
      <c r="O12" s="68"/>
      <c r="P12" s="68"/>
      <c r="Q12" s="68"/>
      <c r="R12" s="68"/>
      <c r="S12" s="68"/>
      <c r="T12" s="12"/>
      <c r="U12" s="67"/>
      <c r="V12" s="67"/>
      <c r="W12" s="66"/>
      <c r="X12" s="66"/>
      <c r="Y12" s="66"/>
      <c r="Z12" s="66"/>
      <c r="AA12" s="66"/>
      <c r="AB12" s="66"/>
      <c r="AC12" s="46"/>
      <c r="AD12" s="46"/>
      <c r="AE12" s="45"/>
      <c r="AF12" s="45"/>
      <c r="AG12" s="45"/>
      <c r="AH12" s="45"/>
      <c r="AI12" s="45"/>
      <c r="AJ12" s="45"/>
      <c r="AK12" s="37"/>
      <c r="AL12" s="72"/>
    </row>
    <row r="13" spans="1:39" s="15" customFormat="1" ht="17.45" customHeight="1" x14ac:dyDescent="0.25">
      <c r="C13" s="39"/>
      <c r="D13" s="39"/>
      <c r="E13" s="40"/>
      <c r="F13" s="40"/>
      <c r="G13" s="40"/>
      <c r="H13" s="40"/>
      <c r="I13" s="40"/>
      <c r="J13" s="40"/>
      <c r="K13" s="40"/>
      <c r="L13" s="40"/>
      <c r="M13" s="40"/>
      <c r="N13" s="40"/>
      <c r="O13" s="40"/>
      <c r="P13" s="40"/>
      <c r="Q13" s="40"/>
      <c r="S13" s="39"/>
      <c r="T13" s="39"/>
      <c r="U13" s="39"/>
      <c r="V13" s="41"/>
      <c r="W13" s="41"/>
      <c r="X13" s="41"/>
      <c r="Y13" s="41"/>
      <c r="Z13" s="41"/>
      <c r="AA13" s="41"/>
      <c r="AB13" s="41"/>
      <c r="AC13" s="41"/>
      <c r="AD13" s="41"/>
      <c r="AE13" s="41"/>
      <c r="AF13" s="41"/>
      <c r="AG13" s="41"/>
      <c r="AH13" s="41"/>
      <c r="AI13" s="41"/>
      <c r="AJ13" s="41"/>
      <c r="AK13" s="17"/>
      <c r="AL13" s="69"/>
    </row>
    <row r="14" spans="1:39" ht="6.6" customHeight="1" x14ac:dyDescent="0.25">
      <c r="B14" s="25"/>
      <c r="C14" s="26"/>
      <c r="D14" s="26"/>
      <c r="E14" s="26"/>
      <c r="F14" s="27"/>
      <c r="G14" s="27"/>
      <c r="H14" s="26"/>
      <c r="I14" s="26"/>
      <c r="J14" s="26"/>
      <c r="K14" s="26"/>
      <c r="L14" s="26"/>
      <c r="M14" s="26"/>
      <c r="N14" s="26"/>
      <c r="O14" s="26"/>
      <c r="P14" s="26"/>
      <c r="Q14" s="26"/>
      <c r="R14" s="28"/>
      <c r="S14" s="101"/>
      <c r="T14" s="28"/>
      <c r="U14" s="24"/>
      <c r="V14" s="24"/>
      <c r="W14" s="24"/>
      <c r="X14" s="24"/>
      <c r="Y14" s="24"/>
      <c r="Z14" s="24"/>
      <c r="AA14" s="24"/>
      <c r="AB14" s="24"/>
      <c r="AC14" s="24"/>
      <c r="AD14" s="24"/>
      <c r="AE14" s="24"/>
      <c r="AF14" s="24"/>
      <c r="AG14" s="24"/>
      <c r="AH14" s="24"/>
      <c r="AI14" s="24"/>
      <c r="AJ14" s="24"/>
      <c r="AK14" s="29"/>
      <c r="AL14" s="30"/>
    </row>
    <row r="15" spans="1:39" s="9" customFormat="1" ht="65.45" customHeight="1" x14ac:dyDescent="0.25">
      <c r="A15" s="434" t="s">
        <v>331</v>
      </c>
      <c r="B15" s="434"/>
      <c r="C15" s="434"/>
      <c r="D15" s="434"/>
      <c r="E15" s="434"/>
      <c r="F15" s="434"/>
      <c r="G15" s="434"/>
      <c r="H15" s="434"/>
      <c r="I15" s="434"/>
      <c r="J15" s="434"/>
      <c r="K15" s="434"/>
      <c r="L15" s="434"/>
      <c r="M15" s="434"/>
      <c r="N15" s="434"/>
      <c r="O15" s="434"/>
      <c r="P15" s="434"/>
      <c r="Q15" s="434"/>
      <c r="R15" s="434"/>
      <c r="S15" s="434"/>
      <c r="T15" s="434"/>
      <c r="U15" s="434"/>
      <c r="V15" s="434"/>
      <c r="W15" s="434"/>
      <c r="X15" s="434"/>
      <c r="Y15" s="434"/>
      <c r="Z15" s="434"/>
      <c r="AA15" s="434"/>
      <c r="AB15" s="434"/>
      <c r="AC15" s="434"/>
      <c r="AD15" s="434"/>
      <c r="AE15" s="434"/>
      <c r="AF15" s="434"/>
      <c r="AG15" s="434"/>
      <c r="AH15" s="434"/>
      <c r="AI15" s="434"/>
      <c r="AJ15" s="434"/>
      <c r="AK15" s="434"/>
      <c r="AL15" s="434"/>
      <c r="AM15" s="54"/>
    </row>
    <row r="16" spans="1:39" ht="18.75" customHeight="1" x14ac:dyDescent="0.25">
      <c r="C16" s="397" t="s">
        <v>194</v>
      </c>
      <c r="D16" s="397"/>
      <c r="E16" s="397"/>
      <c r="F16" s="397"/>
      <c r="G16" s="397"/>
      <c r="H16" s="397"/>
      <c r="I16" s="397"/>
      <c r="J16" s="397"/>
      <c r="K16" s="397"/>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397"/>
      <c r="AK16" s="101"/>
    </row>
    <row r="17" spans="2:47" s="13" customFormat="1" ht="20.100000000000001" customHeight="1" x14ac:dyDescent="0.25">
      <c r="B17" s="18">
        <v>1</v>
      </c>
      <c r="C17" s="10" t="s">
        <v>207</v>
      </c>
      <c r="D17" s="14"/>
      <c r="E17" s="14"/>
      <c r="F17" s="14"/>
      <c r="G17" s="14"/>
      <c r="H17" s="10"/>
      <c r="I17" s="10"/>
      <c r="J17" s="10"/>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K17" s="16"/>
      <c r="AL17" s="16"/>
      <c r="AM17" s="16"/>
    </row>
    <row r="18" spans="2:47" s="58" customFormat="1" ht="19.5" customHeight="1" x14ac:dyDescent="0.25">
      <c r="C18" s="55" t="s">
        <v>319</v>
      </c>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row>
    <row r="19" spans="2:47" ht="33.950000000000003" customHeight="1" x14ac:dyDescent="0.25">
      <c r="B19" s="31"/>
      <c r="C19" s="398" t="s">
        <v>1817</v>
      </c>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400"/>
      <c r="AK19" s="101"/>
    </row>
    <row r="20" spans="2:47" ht="7.5" customHeight="1" x14ac:dyDescent="0.25">
      <c r="B20" s="31"/>
      <c r="D20" s="31"/>
      <c r="E20" s="31"/>
      <c r="G20" s="31"/>
      <c r="H20" s="31"/>
      <c r="I20" s="31"/>
      <c r="J20" s="31"/>
      <c r="K20" s="31"/>
      <c r="L20" s="31"/>
      <c r="M20" s="31"/>
      <c r="N20" s="31"/>
      <c r="O20" s="31"/>
      <c r="P20" s="31"/>
      <c r="Q20" s="31"/>
      <c r="S20" s="31"/>
      <c r="T20" s="31"/>
      <c r="U20" s="32"/>
      <c r="V20" s="31"/>
      <c r="W20" s="31"/>
      <c r="X20" s="33"/>
      <c r="Y20" s="33"/>
      <c r="Z20" s="33"/>
      <c r="AA20" s="33"/>
      <c r="AB20" s="33"/>
      <c r="AC20" s="33"/>
      <c r="AD20" s="33"/>
      <c r="AE20" s="33"/>
      <c r="AF20" s="33"/>
      <c r="AH20" s="31"/>
      <c r="AI20" s="31"/>
      <c r="AK20" s="101"/>
    </row>
    <row r="21" spans="2:47" ht="20.100000000000001" customHeight="1" x14ac:dyDescent="0.25">
      <c r="B21" s="106">
        <v>2</v>
      </c>
      <c r="C21" s="10" t="s">
        <v>332</v>
      </c>
      <c r="D21" s="31"/>
      <c r="E21" s="31"/>
      <c r="G21" s="31"/>
      <c r="H21" s="31"/>
      <c r="I21" s="31"/>
      <c r="J21" s="31"/>
      <c r="K21" s="31"/>
      <c r="L21" s="31"/>
      <c r="M21" s="31"/>
      <c r="N21" s="31"/>
      <c r="O21" s="31"/>
      <c r="P21" s="31"/>
      <c r="Q21" s="31"/>
      <c r="S21" s="107"/>
      <c r="T21" s="31"/>
      <c r="U21" s="32"/>
      <c r="V21" s="31"/>
      <c r="W21" s="31"/>
      <c r="X21" s="33"/>
      <c r="Y21" s="33"/>
      <c r="Z21" s="33"/>
      <c r="AA21" s="33"/>
      <c r="AB21" s="33"/>
      <c r="AC21" s="33"/>
      <c r="AD21" s="33"/>
      <c r="AE21" s="33"/>
      <c r="AF21" s="33"/>
      <c r="AH21" s="31"/>
      <c r="AI21" s="31"/>
      <c r="AK21" s="101"/>
    </row>
    <row r="22" spans="2:47" ht="20.100000000000001" customHeight="1" x14ac:dyDescent="0.25">
      <c r="B22" s="106"/>
      <c r="C22" s="395" t="s">
        <v>333</v>
      </c>
      <c r="D22" s="395"/>
      <c r="E22" s="395"/>
      <c r="F22" s="395"/>
      <c r="G22" s="395"/>
      <c r="H22" s="395"/>
      <c r="I22" s="396" t="s">
        <v>334</v>
      </c>
      <c r="J22" s="396"/>
      <c r="K22" s="396"/>
      <c r="L22" s="396"/>
      <c r="M22" s="396"/>
      <c r="N22" s="396"/>
      <c r="O22" s="396"/>
      <c r="P22" s="396"/>
      <c r="Q22" s="396"/>
      <c r="R22" s="396"/>
      <c r="S22" s="396"/>
      <c r="T22" s="396"/>
      <c r="U22" s="396"/>
      <c r="V22" s="396"/>
      <c r="W22" s="396" t="s">
        <v>335</v>
      </c>
      <c r="X22" s="396"/>
      <c r="Y22" s="396"/>
      <c r="Z22" s="396"/>
      <c r="AA22" s="396"/>
      <c r="AB22" s="396"/>
      <c r="AC22" s="396"/>
      <c r="AD22" s="396"/>
      <c r="AE22" s="396" t="s">
        <v>336</v>
      </c>
      <c r="AF22" s="396"/>
      <c r="AG22" s="396"/>
      <c r="AH22" s="396" t="s">
        <v>337</v>
      </c>
      <c r="AI22" s="396"/>
      <c r="AJ22" s="396"/>
      <c r="AK22" s="101"/>
    </row>
    <row r="23" spans="2:47" ht="20.100000000000001" customHeight="1" x14ac:dyDescent="0.25">
      <c r="B23" s="182"/>
      <c r="C23" s="424" t="s">
        <v>360</v>
      </c>
      <c r="D23" s="424"/>
      <c r="E23" s="424"/>
      <c r="F23" s="424"/>
      <c r="G23" s="424"/>
      <c r="H23" s="424"/>
      <c r="I23" s="442"/>
      <c r="J23" s="442"/>
      <c r="K23" s="445" t="s">
        <v>340</v>
      </c>
      <c r="L23" s="445"/>
      <c r="M23" s="445"/>
      <c r="N23" s="445"/>
      <c r="O23" s="445"/>
      <c r="P23" s="445"/>
      <c r="Q23" s="445"/>
      <c r="R23" s="445"/>
      <c r="S23" s="445"/>
      <c r="T23" s="445"/>
      <c r="U23" s="445"/>
      <c r="V23" s="445"/>
      <c r="W23" s="425" t="s">
        <v>1818</v>
      </c>
      <c r="X23" s="425"/>
      <c r="Y23" s="425"/>
      <c r="Z23" s="425"/>
      <c r="AA23" s="425"/>
      <c r="AB23" s="425"/>
      <c r="AC23" s="425"/>
      <c r="AD23" s="425"/>
      <c r="AE23" s="425" t="s">
        <v>338</v>
      </c>
      <c r="AF23" s="425"/>
      <c r="AG23" s="425"/>
      <c r="AH23" s="425" t="s">
        <v>339</v>
      </c>
      <c r="AI23" s="425"/>
      <c r="AJ23" s="425"/>
      <c r="AK23" s="101"/>
      <c r="AN23" s="116" t="s">
        <v>356</v>
      </c>
      <c r="AO23" s="116"/>
      <c r="AP23" s="116"/>
      <c r="AQ23" s="116"/>
      <c r="AR23" s="116"/>
      <c r="AS23" s="116"/>
      <c r="AT23" s="116"/>
      <c r="AU23" s="116"/>
    </row>
    <row r="24" spans="2:47" ht="39.6" customHeight="1" x14ac:dyDescent="0.25">
      <c r="B24" s="182"/>
      <c r="C24" s="424"/>
      <c r="D24" s="424"/>
      <c r="E24" s="424"/>
      <c r="F24" s="424"/>
      <c r="G24" s="424"/>
      <c r="H24" s="424"/>
      <c r="I24" s="442" t="s">
        <v>1819</v>
      </c>
      <c r="J24" s="442"/>
      <c r="K24" s="443" t="s">
        <v>442</v>
      </c>
      <c r="L24" s="443"/>
      <c r="M24" s="443"/>
      <c r="N24" s="443"/>
      <c r="O24" s="443"/>
      <c r="P24" s="443"/>
      <c r="Q24" s="443"/>
      <c r="R24" s="443"/>
      <c r="S24" s="443"/>
      <c r="T24" s="443"/>
      <c r="U24" s="443"/>
      <c r="V24" s="443"/>
      <c r="W24" s="444" t="s">
        <v>1820</v>
      </c>
      <c r="X24" s="425"/>
      <c r="Y24" s="425"/>
      <c r="Z24" s="425"/>
      <c r="AA24" s="425"/>
      <c r="AB24" s="425"/>
      <c r="AC24" s="425"/>
      <c r="AD24" s="425"/>
      <c r="AE24" s="425"/>
      <c r="AF24" s="425"/>
      <c r="AG24" s="425"/>
      <c r="AH24" s="425"/>
      <c r="AI24" s="425"/>
      <c r="AJ24" s="425"/>
      <c r="AK24" s="101"/>
      <c r="AN24" s="116" t="s">
        <v>355</v>
      </c>
      <c r="AO24" s="116"/>
      <c r="AP24" s="116"/>
      <c r="AQ24" s="116"/>
      <c r="AR24" s="116"/>
      <c r="AS24" s="116"/>
      <c r="AT24" s="116"/>
      <c r="AU24" s="116"/>
    </row>
    <row r="25" spans="2:47" ht="31.5" customHeight="1" x14ac:dyDescent="0.25">
      <c r="B25" s="182"/>
      <c r="C25" s="424"/>
      <c r="D25" s="424"/>
      <c r="E25" s="424"/>
      <c r="F25" s="424"/>
      <c r="G25" s="424"/>
      <c r="H25" s="424"/>
      <c r="I25" s="442"/>
      <c r="J25" s="442"/>
      <c r="K25" s="443" t="s">
        <v>440</v>
      </c>
      <c r="L25" s="443"/>
      <c r="M25" s="443"/>
      <c r="N25" s="443"/>
      <c r="O25" s="443"/>
      <c r="P25" s="443"/>
      <c r="Q25" s="443"/>
      <c r="R25" s="443"/>
      <c r="S25" s="443"/>
      <c r="T25" s="443"/>
      <c r="U25" s="443"/>
      <c r="V25" s="443"/>
      <c r="W25" s="444" t="s">
        <v>1821</v>
      </c>
      <c r="X25" s="425"/>
      <c r="Y25" s="425"/>
      <c r="Z25" s="425"/>
      <c r="AA25" s="425"/>
      <c r="AB25" s="425"/>
      <c r="AC25" s="425"/>
      <c r="AD25" s="425"/>
      <c r="AE25" s="425"/>
      <c r="AF25" s="425"/>
      <c r="AG25" s="425"/>
      <c r="AH25" s="425"/>
      <c r="AI25" s="425"/>
      <c r="AJ25" s="425"/>
      <c r="AK25" s="101"/>
      <c r="AN25" s="116" t="s">
        <v>437</v>
      </c>
    </row>
    <row r="26" spans="2:47" ht="31.5" customHeight="1" x14ac:dyDescent="0.25">
      <c r="B26" s="182"/>
      <c r="C26" s="424"/>
      <c r="D26" s="424"/>
      <c r="E26" s="424"/>
      <c r="F26" s="424"/>
      <c r="G26" s="424"/>
      <c r="H26" s="424"/>
      <c r="I26" s="442"/>
      <c r="J26" s="442"/>
      <c r="K26" s="443" t="s">
        <v>446</v>
      </c>
      <c r="L26" s="443"/>
      <c r="M26" s="443"/>
      <c r="N26" s="443"/>
      <c r="O26" s="443"/>
      <c r="P26" s="443"/>
      <c r="Q26" s="443"/>
      <c r="R26" s="443"/>
      <c r="S26" s="443"/>
      <c r="T26" s="443"/>
      <c r="U26" s="443"/>
      <c r="V26" s="443"/>
      <c r="W26" s="444" t="s">
        <v>1821</v>
      </c>
      <c r="X26" s="425"/>
      <c r="Y26" s="425"/>
      <c r="Z26" s="425"/>
      <c r="AA26" s="425"/>
      <c r="AB26" s="425"/>
      <c r="AC26" s="425"/>
      <c r="AD26" s="425"/>
      <c r="AE26" s="425"/>
      <c r="AF26" s="425"/>
      <c r="AG26" s="425"/>
      <c r="AH26" s="425"/>
      <c r="AI26" s="425"/>
      <c r="AJ26" s="425"/>
      <c r="AK26" s="101"/>
      <c r="AN26" s="116" t="s">
        <v>437</v>
      </c>
    </row>
    <row r="27" spans="2:47" ht="20.100000000000001" customHeight="1" x14ac:dyDescent="0.25">
      <c r="B27" s="106"/>
      <c r="C27" s="115" t="str">
        <f>IF(COUNTA(I23:J26)=1,"","A~Dいずれかを選択ください")</f>
        <v/>
      </c>
      <c r="D27" s="115"/>
      <c r="E27" s="115"/>
      <c r="F27" s="115"/>
      <c r="G27" s="115"/>
      <c r="H27" s="115"/>
      <c r="I27" s="115"/>
      <c r="J27" s="115"/>
      <c r="K27" s="109" t="s">
        <v>441</v>
      </c>
      <c r="L27" s="108"/>
      <c r="M27" s="108"/>
      <c r="N27" s="108"/>
      <c r="O27" s="108"/>
      <c r="P27" s="108"/>
      <c r="Q27" s="35"/>
      <c r="R27" s="101"/>
      <c r="S27" s="110"/>
      <c r="T27" s="111"/>
      <c r="U27" s="112"/>
      <c r="V27" s="111"/>
      <c r="W27" s="111"/>
      <c r="X27" s="111"/>
      <c r="Y27" s="111"/>
      <c r="Z27" s="111"/>
      <c r="AA27" s="111"/>
      <c r="AB27" s="111"/>
      <c r="AC27" s="111"/>
      <c r="AD27" s="111"/>
      <c r="AE27" s="111"/>
      <c r="AF27" s="111"/>
      <c r="AH27" s="31"/>
      <c r="AI27" s="31"/>
      <c r="AK27" s="101"/>
    </row>
    <row r="28" spans="2:47" ht="32.1" customHeight="1" x14ac:dyDescent="0.25">
      <c r="B28" s="18">
        <v>3</v>
      </c>
      <c r="C28" s="10" t="s">
        <v>11</v>
      </c>
      <c r="D28" s="14"/>
      <c r="E28" s="31"/>
      <c r="G28" s="31"/>
      <c r="H28" s="31"/>
      <c r="I28" s="31"/>
      <c r="J28" s="31"/>
      <c r="K28" s="31"/>
      <c r="L28" s="31"/>
      <c r="M28" s="31"/>
      <c r="N28" s="31"/>
      <c r="O28" s="31"/>
      <c r="P28" s="31"/>
      <c r="Q28" s="31"/>
      <c r="S28" s="31"/>
      <c r="T28" s="31"/>
      <c r="U28" s="32"/>
      <c r="V28" s="31"/>
      <c r="W28" s="31"/>
      <c r="X28" s="33"/>
      <c r="Y28" s="33"/>
      <c r="Z28" s="33"/>
      <c r="AA28" s="33"/>
      <c r="AB28" s="33"/>
      <c r="AC28" s="33"/>
      <c r="AD28" s="33"/>
      <c r="AE28" s="33"/>
      <c r="AF28" s="33"/>
      <c r="AH28" s="31"/>
      <c r="AI28" s="31"/>
      <c r="AK28" s="101"/>
    </row>
    <row r="29" spans="2:47" ht="32.1" customHeight="1" x14ac:dyDescent="0.25">
      <c r="B29" s="18"/>
      <c r="C29" s="446" t="s">
        <v>282</v>
      </c>
      <c r="D29" s="447"/>
      <c r="E29" s="448"/>
      <c r="F29" s="63" t="s">
        <v>26</v>
      </c>
      <c r="G29" s="449" t="s">
        <v>1822</v>
      </c>
      <c r="H29" s="449"/>
      <c r="I29" s="449"/>
      <c r="J29" s="449"/>
      <c r="K29" s="449"/>
      <c r="L29" s="450"/>
      <c r="M29" s="451" t="s">
        <v>384</v>
      </c>
      <c r="N29" s="452"/>
      <c r="O29" s="452"/>
      <c r="P29" s="452"/>
      <c r="Q29" s="453" t="s">
        <v>1812</v>
      </c>
      <c r="R29" s="453"/>
      <c r="S29" s="453"/>
      <c r="T29" s="453"/>
      <c r="U29" s="453"/>
      <c r="V29" s="453"/>
      <c r="W29" s="453"/>
      <c r="X29" s="453"/>
      <c r="Y29" s="453"/>
      <c r="Z29" s="453"/>
      <c r="AA29" s="453"/>
      <c r="AB29" s="453"/>
      <c r="AC29" s="453"/>
      <c r="AD29" s="453"/>
      <c r="AE29" s="453"/>
      <c r="AF29" s="453"/>
      <c r="AG29" s="453"/>
      <c r="AH29" s="453"/>
      <c r="AI29" s="453"/>
      <c r="AJ29" s="454"/>
      <c r="AK29" s="101"/>
    </row>
    <row r="30" spans="2:47" ht="23.45" customHeight="1" x14ac:dyDescent="0.25">
      <c r="B30" s="31"/>
      <c r="C30" s="455" t="s">
        <v>12</v>
      </c>
      <c r="D30" s="456"/>
      <c r="E30" s="457"/>
      <c r="F30" s="458" t="s">
        <v>1823</v>
      </c>
      <c r="G30" s="459"/>
      <c r="H30" s="459"/>
      <c r="I30" s="459"/>
      <c r="J30" s="459"/>
      <c r="K30" s="459"/>
      <c r="L30" s="459"/>
      <c r="M30" s="459"/>
      <c r="N30" s="459"/>
      <c r="O30" s="460"/>
      <c r="P30" s="461" t="s">
        <v>13</v>
      </c>
      <c r="Q30" s="456"/>
      <c r="R30" s="457"/>
      <c r="S30" s="462" t="s">
        <v>1824</v>
      </c>
      <c r="T30" s="463"/>
      <c r="U30" s="463"/>
      <c r="V30" s="463"/>
      <c r="W30" s="463"/>
      <c r="X30" s="463"/>
      <c r="Y30" s="463"/>
      <c r="Z30" s="463"/>
      <c r="AA30" s="463"/>
      <c r="AB30" s="463"/>
      <c r="AC30" s="463"/>
      <c r="AD30" s="463"/>
      <c r="AE30" s="463"/>
      <c r="AF30" s="463"/>
      <c r="AG30" s="463"/>
      <c r="AH30" s="463"/>
      <c r="AI30" s="463"/>
      <c r="AJ30" s="464"/>
      <c r="AK30" s="34"/>
      <c r="AL30" s="35"/>
    </row>
    <row r="31" spans="2:47" ht="20.100000000000001" customHeight="1" x14ac:dyDescent="0.25">
      <c r="B31" s="31"/>
      <c r="C31" s="413" t="s">
        <v>14</v>
      </c>
      <c r="D31" s="414"/>
      <c r="E31" s="415"/>
      <c r="F31" s="419" t="s">
        <v>3</v>
      </c>
      <c r="G31" s="419"/>
      <c r="H31" s="419"/>
      <c r="I31" s="420" t="s">
        <v>1825</v>
      </c>
      <c r="J31" s="420"/>
      <c r="K31" s="420"/>
      <c r="L31" s="420"/>
      <c r="M31" s="420"/>
      <c r="N31" s="420"/>
      <c r="O31" s="420"/>
      <c r="P31" s="420"/>
      <c r="Q31" s="420"/>
      <c r="R31" s="420"/>
      <c r="S31" s="420"/>
      <c r="T31" s="420"/>
      <c r="U31" s="421" t="s">
        <v>15</v>
      </c>
      <c r="V31" s="421"/>
      <c r="W31" s="421"/>
      <c r="X31" s="421"/>
      <c r="Y31" s="421"/>
      <c r="Z31" s="422" t="s">
        <v>1826</v>
      </c>
      <c r="AA31" s="422"/>
      <c r="AB31" s="422"/>
      <c r="AC31" s="422"/>
      <c r="AD31" s="422"/>
      <c r="AE31" s="422"/>
      <c r="AF31" s="422"/>
      <c r="AG31" s="422"/>
      <c r="AH31" s="422"/>
      <c r="AI31" s="422"/>
      <c r="AJ31" s="423"/>
      <c r="AK31" s="101"/>
      <c r="AL31" s="35"/>
    </row>
    <row r="32" spans="2:47" ht="40.5" customHeight="1" x14ac:dyDescent="0.25">
      <c r="B32" s="31"/>
      <c r="C32" s="416"/>
      <c r="D32" s="417"/>
      <c r="E32" s="418"/>
      <c r="F32" s="419" t="s">
        <v>16</v>
      </c>
      <c r="G32" s="419"/>
      <c r="H32" s="419"/>
      <c r="I32" s="420" t="s">
        <v>1827</v>
      </c>
      <c r="J32" s="420"/>
      <c r="K32" s="420"/>
      <c r="L32" s="420"/>
      <c r="M32" s="420"/>
      <c r="N32" s="420"/>
      <c r="O32" s="420"/>
      <c r="P32" s="420"/>
      <c r="Q32" s="420"/>
      <c r="R32" s="420"/>
      <c r="S32" s="420"/>
      <c r="T32" s="420"/>
      <c r="U32" s="419" t="s">
        <v>17</v>
      </c>
      <c r="V32" s="419"/>
      <c r="W32" s="419"/>
      <c r="X32" s="419"/>
      <c r="Y32" s="419"/>
      <c r="Z32" s="422" t="s">
        <v>1828</v>
      </c>
      <c r="AA32" s="422"/>
      <c r="AB32" s="422"/>
      <c r="AC32" s="422"/>
      <c r="AD32" s="422"/>
      <c r="AE32" s="422"/>
      <c r="AF32" s="422"/>
      <c r="AG32" s="422"/>
      <c r="AH32" s="422"/>
      <c r="AI32" s="422"/>
      <c r="AJ32" s="423"/>
      <c r="AK32" s="101"/>
    </row>
    <row r="33" spans="2:39" ht="30" customHeight="1" x14ac:dyDescent="0.25">
      <c r="B33" s="31"/>
      <c r="C33" s="455" t="s">
        <v>18</v>
      </c>
      <c r="D33" s="456"/>
      <c r="E33" s="457"/>
      <c r="F33" s="419" t="s">
        <v>19</v>
      </c>
      <c r="G33" s="419"/>
      <c r="H33" s="419"/>
      <c r="I33" s="420" t="s">
        <v>45</v>
      </c>
      <c r="J33" s="420"/>
      <c r="K33" s="420"/>
      <c r="L33" s="420"/>
      <c r="M33" s="420"/>
      <c r="N33" s="420"/>
      <c r="O33" s="420"/>
      <c r="P33" s="420"/>
      <c r="Q33" s="420"/>
      <c r="R33" s="420"/>
      <c r="S33" s="420"/>
      <c r="T33" s="420"/>
      <c r="U33" s="421" t="s">
        <v>20</v>
      </c>
      <c r="V33" s="419"/>
      <c r="W33" s="419"/>
      <c r="X33" s="419"/>
      <c r="Y33" s="419"/>
      <c r="Z33" s="465" t="s">
        <v>88</v>
      </c>
      <c r="AA33" s="466"/>
      <c r="AB33" s="467"/>
      <c r="AC33" s="468" t="s">
        <v>1829</v>
      </c>
      <c r="AD33" s="469"/>
      <c r="AE33" s="469"/>
      <c r="AF33" s="469"/>
      <c r="AG33" s="469"/>
      <c r="AH33" s="469"/>
      <c r="AI33" s="469"/>
      <c r="AJ33" s="470"/>
      <c r="AK33" s="101"/>
      <c r="AM33" s="35"/>
    </row>
    <row r="34" spans="2:39" ht="42.6" customHeight="1" x14ac:dyDescent="0.25">
      <c r="B34" s="34"/>
      <c r="C34" s="471" t="s">
        <v>223</v>
      </c>
      <c r="D34" s="472"/>
      <c r="E34" s="473"/>
      <c r="F34" s="474">
        <v>1000</v>
      </c>
      <c r="G34" s="475"/>
      <c r="H34" s="475"/>
      <c r="I34" s="475"/>
      <c r="J34" s="475"/>
      <c r="K34" s="475"/>
      <c r="L34" s="475"/>
      <c r="M34" s="476" t="s">
        <v>21</v>
      </c>
      <c r="N34" s="477"/>
      <c r="O34" s="461" t="s">
        <v>22</v>
      </c>
      <c r="P34" s="456"/>
      <c r="Q34" s="456"/>
      <c r="R34" s="457"/>
      <c r="S34" s="478" t="s">
        <v>1830</v>
      </c>
      <c r="T34" s="479"/>
      <c r="U34" s="479"/>
      <c r="V34" s="479"/>
      <c r="W34" s="479"/>
      <c r="X34" s="479"/>
      <c r="Y34" s="42" t="s">
        <v>23</v>
      </c>
      <c r="Z34" s="480" t="s">
        <v>436</v>
      </c>
      <c r="AA34" s="481"/>
      <c r="AB34" s="482"/>
      <c r="AC34" s="483" t="s">
        <v>1831</v>
      </c>
      <c r="AD34" s="484"/>
      <c r="AE34" s="484"/>
      <c r="AF34" s="484"/>
      <c r="AG34" s="484"/>
      <c r="AH34" s="484"/>
      <c r="AI34" s="484"/>
      <c r="AJ34" s="485"/>
      <c r="AK34" s="101"/>
      <c r="AM34" s="35"/>
    </row>
    <row r="35" spans="2:39" ht="30" customHeight="1" x14ac:dyDescent="0.25">
      <c r="B35" s="34"/>
      <c r="C35" s="413" t="s">
        <v>24</v>
      </c>
      <c r="D35" s="414"/>
      <c r="E35" s="415"/>
      <c r="F35" s="436" t="s">
        <v>25</v>
      </c>
      <c r="G35" s="437"/>
      <c r="H35" s="438"/>
      <c r="I35" s="495" t="s">
        <v>1832</v>
      </c>
      <c r="J35" s="496"/>
      <c r="K35" s="496"/>
      <c r="L35" s="496"/>
      <c r="M35" s="496"/>
      <c r="N35" s="497"/>
      <c r="O35" s="43" t="s">
        <v>26</v>
      </c>
      <c r="P35" s="495" t="s">
        <v>1822</v>
      </c>
      <c r="Q35" s="496"/>
      <c r="R35" s="496"/>
      <c r="S35" s="497"/>
      <c r="T35" s="498" t="s">
        <v>1833</v>
      </c>
      <c r="U35" s="499"/>
      <c r="V35" s="499"/>
      <c r="W35" s="499"/>
      <c r="X35" s="499"/>
      <c r="Y35" s="499"/>
      <c r="Z35" s="499"/>
      <c r="AA35" s="499"/>
      <c r="AB35" s="499"/>
      <c r="AC35" s="499"/>
      <c r="AD35" s="499"/>
      <c r="AE35" s="499"/>
      <c r="AF35" s="499"/>
      <c r="AG35" s="499"/>
      <c r="AH35" s="499"/>
      <c r="AI35" s="499"/>
      <c r="AJ35" s="500"/>
      <c r="AK35" s="101"/>
    </row>
    <row r="36" spans="2:39" ht="30" customHeight="1" x14ac:dyDescent="0.25">
      <c r="B36" s="34"/>
      <c r="C36" s="492"/>
      <c r="D36" s="493"/>
      <c r="E36" s="494"/>
      <c r="F36" s="436" t="s">
        <v>25</v>
      </c>
      <c r="G36" s="437"/>
      <c r="H36" s="438"/>
      <c r="I36" s="501" t="s">
        <v>1834</v>
      </c>
      <c r="J36" s="502"/>
      <c r="K36" s="502"/>
      <c r="L36" s="502"/>
      <c r="M36" s="502"/>
      <c r="N36" s="503"/>
      <c r="O36" s="44" t="s">
        <v>26</v>
      </c>
      <c r="P36" s="495" t="s">
        <v>1822</v>
      </c>
      <c r="Q36" s="496"/>
      <c r="R36" s="496"/>
      <c r="S36" s="497"/>
      <c r="T36" s="426" t="s">
        <v>1835</v>
      </c>
      <c r="U36" s="427"/>
      <c r="V36" s="427"/>
      <c r="W36" s="427"/>
      <c r="X36" s="427"/>
      <c r="Y36" s="427"/>
      <c r="Z36" s="427"/>
      <c r="AA36" s="427"/>
      <c r="AB36" s="427"/>
      <c r="AC36" s="427"/>
      <c r="AD36" s="427"/>
      <c r="AE36" s="427"/>
      <c r="AF36" s="427"/>
      <c r="AG36" s="427"/>
      <c r="AH36" s="427"/>
      <c r="AI36" s="427"/>
      <c r="AJ36" s="428"/>
      <c r="AK36" s="101"/>
    </row>
    <row r="37" spans="2:39" ht="30" customHeight="1" x14ac:dyDescent="0.25">
      <c r="B37" s="34"/>
      <c r="C37" s="492"/>
      <c r="D37" s="493"/>
      <c r="E37" s="494"/>
      <c r="F37" s="436" t="s">
        <v>25</v>
      </c>
      <c r="G37" s="437"/>
      <c r="H37" s="438"/>
      <c r="I37" s="429"/>
      <c r="J37" s="430"/>
      <c r="K37" s="430"/>
      <c r="L37" s="430"/>
      <c r="M37" s="430"/>
      <c r="N37" s="435"/>
      <c r="O37" s="43" t="s">
        <v>26</v>
      </c>
      <c r="P37" s="429"/>
      <c r="Q37" s="430"/>
      <c r="R37" s="430"/>
      <c r="S37" s="435"/>
      <c r="T37" s="429"/>
      <c r="U37" s="430"/>
      <c r="V37" s="430"/>
      <c r="W37" s="430"/>
      <c r="X37" s="430"/>
      <c r="Y37" s="430"/>
      <c r="Z37" s="430"/>
      <c r="AA37" s="430"/>
      <c r="AB37" s="430"/>
      <c r="AC37" s="430"/>
      <c r="AD37" s="430"/>
      <c r="AE37" s="430"/>
      <c r="AF37" s="430"/>
      <c r="AG37" s="430"/>
      <c r="AH37" s="430"/>
      <c r="AI37" s="430"/>
      <c r="AJ37" s="431"/>
      <c r="AK37" s="101"/>
    </row>
    <row r="38" spans="2:39" ht="94.5" customHeight="1" x14ac:dyDescent="0.25">
      <c r="B38" s="34"/>
      <c r="C38" s="455" t="s">
        <v>434</v>
      </c>
      <c r="D38" s="456"/>
      <c r="E38" s="457"/>
      <c r="F38" s="436" t="s">
        <v>435</v>
      </c>
      <c r="G38" s="437"/>
      <c r="H38" s="438"/>
      <c r="I38" s="439" t="s">
        <v>1836</v>
      </c>
      <c r="J38" s="440"/>
      <c r="K38" s="440"/>
      <c r="L38" s="440"/>
      <c r="M38" s="440"/>
      <c r="N38" s="441"/>
      <c r="O38" s="43" t="s">
        <v>26</v>
      </c>
      <c r="P38" s="495" t="s">
        <v>1822</v>
      </c>
      <c r="Q38" s="496"/>
      <c r="R38" s="496"/>
      <c r="S38" s="497"/>
      <c r="T38" s="426" t="s">
        <v>1835</v>
      </c>
      <c r="U38" s="427"/>
      <c r="V38" s="427"/>
      <c r="W38" s="427"/>
      <c r="X38" s="427"/>
      <c r="Y38" s="427"/>
      <c r="Z38" s="427"/>
      <c r="AA38" s="427"/>
      <c r="AB38" s="427"/>
      <c r="AC38" s="427"/>
      <c r="AD38" s="427"/>
      <c r="AE38" s="427"/>
      <c r="AF38" s="427"/>
      <c r="AG38" s="427"/>
      <c r="AH38" s="427"/>
      <c r="AI38" s="427"/>
      <c r="AJ38" s="428"/>
      <c r="AK38" s="101"/>
    </row>
    <row r="39" spans="2:39" ht="30" customHeight="1" x14ac:dyDescent="0.25">
      <c r="B39" s="34"/>
      <c r="C39" s="486" t="s">
        <v>209</v>
      </c>
      <c r="D39" s="487"/>
      <c r="E39" s="487"/>
      <c r="F39" s="487"/>
      <c r="G39" s="487"/>
      <c r="H39" s="488"/>
      <c r="I39" s="489" t="s">
        <v>1837</v>
      </c>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90"/>
      <c r="AK39" s="101"/>
    </row>
    <row r="40" spans="2:39" ht="15.75" x14ac:dyDescent="0.25">
      <c r="B40" s="34"/>
      <c r="C40" s="491" t="s">
        <v>285</v>
      </c>
      <c r="D40" s="491"/>
      <c r="E40" s="491"/>
      <c r="F40" s="491"/>
      <c r="G40" s="491"/>
      <c r="H40" s="491"/>
      <c r="I40" s="491"/>
      <c r="J40" s="491"/>
      <c r="K40" s="491"/>
      <c r="L40" s="491"/>
      <c r="M40" s="491"/>
      <c r="N40" s="491"/>
      <c r="O40" s="491"/>
      <c r="P40" s="491"/>
      <c r="Q40" s="491"/>
      <c r="R40" s="491"/>
      <c r="S40" s="491"/>
      <c r="T40" s="491"/>
      <c r="U40" s="491"/>
      <c r="V40" s="491"/>
      <c r="W40" s="491"/>
      <c r="X40" s="491"/>
      <c r="Y40" s="2"/>
      <c r="Z40" s="2"/>
      <c r="AA40" s="2"/>
      <c r="AB40" s="2"/>
      <c r="AC40" s="2"/>
      <c r="AD40" s="3"/>
      <c r="AE40" s="3"/>
      <c r="AF40" s="3"/>
      <c r="AG40" s="3"/>
      <c r="AH40" s="3"/>
      <c r="AI40" s="3"/>
      <c r="AJ40" s="3"/>
      <c r="AK40" s="11"/>
    </row>
    <row r="41" spans="2:39" ht="30" customHeight="1" x14ac:dyDescent="0.25">
      <c r="B41" s="34"/>
      <c r="C41" s="241"/>
      <c r="D41" s="241"/>
      <c r="E41" s="241"/>
      <c r="F41" s="241"/>
      <c r="G41" s="241"/>
      <c r="H41" s="241"/>
      <c r="I41" s="241"/>
      <c r="J41" s="241"/>
      <c r="K41" s="241"/>
      <c r="L41" s="241"/>
      <c r="M41" s="241"/>
      <c r="N41" s="241"/>
      <c r="O41" s="241"/>
      <c r="P41" s="241"/>
      <c r="Q41" s="241"/>
      <c r="R41" s="241"/>
      <c r="S41" s="241"/>
      <c r="T41" s="241"/>
      <c r="U41" s="241"/>
      <c r="V41" s="241"/>
      <c r="W41" s="241"/>
      <c r="X41" s="241"/>
      <c r="Y41" s="2"/>
      <c r="Z41" s="2"/>
      <c r="AA41" s="2"/>
      <c r="AB41" s="2"/>
      <c r="AC41" s="2"/>
      <c r="AD41" s="3"/>
      <c r="AE41" s="3"/>
      <c r="AF41" s="3"/>
      <c r="AG41" s="3"/>
      <c r="AH41" s="3"/>
      <c r="AI41" s="3"/>
      <c r="AJ41" s="3"/>
      <c r="AK41" s="11"/>
    </row>
    <row r="42" spans="2:39" ht="36.6" customHeight="1" x14ac:dyDescent="0.25">
      <c r="B42" s="34"/>
      <c r="C42" s="241"/>
      <c r="D42" s="241"/>
      <c r="E42" s="241"/>
      <c r="F42" s="241"/>
      <c r="G42" s="241"/>
      <c r="H42" s="241"/>
      <c r="I42" s="241"/>
      <c r="J42" s="241"/>
      <c r="K42" s="241"/>
      <c r="L42" s="241"/>
      <c r="M42" s="241"/>
      <c r="N42" s="241"/>
      <c r="O42" s="241"/>
      <c r="P42" s="241"/>
      <c r="Q42" s="241"/>
      <c r="R42" s="241"/>
      <c r="S42" s="241"/>
      <c r="T42" s="241"/>
      <c r="U42" s="241"/>
      <c r="V42" s="241"/>
      <c r="W42" s="241"/>
      <c r="X42" s="241"/>
      <c r="Y42" s="2"/>
      <c r="Z42" s="2"/>
      <c r="AA42" s="2"/>
      <c r="AB42" s="2"/>
      <c r="AC42" s="2"/>
      <c r="AD42" s="3"/>
      <c r="AE42" s="3"/>
      <c r="AF42" s="3"/>
      <c r="AG42" s="3"/>
      <c r="AH42" s="3"/>
      <c r="AI42" s="3"/>
      <c r="AJ42" s="3"/>
      <c r="AK42" s="11"/>
    </row>
    <row r="43" spans="2:39" ht="18.600000000000001" customHeight="1" x14ac:dyDescent="0.25">
      <c r="B43" s="34"/>
      <c r="C43" s="241"/>
      <c r="D43" s="241"/>
      <c r="E43" s="241"/>
      <c r="F43" s="241"/>
      <c r="G43" s="241"/>
      <c r="H43" s="241"/>
      <c r="I43" s="241"/>
      <c r="J43" s="241"/>
      <c r="K43" s="241"/>
      <c r="L43" s="241"/>
      <c r="M43" s="241"/>
      <c r="N43" s="241"/>
      <c r="O43" s="241"/>
      <c r="P43" s="241"/>
      <c r="Q43" s="241"/>
      <c r="R43" s="241"/>
      <c r="S43" s="241"/>
      <c r="T43" s="241"/>
      <c r="U43" s="241"/>
      <c r="V43" s="241"/>
      <c r="W43" s="241"/>
      <c r="X43" s="241"/>
      <c r="Y43" s="2"/>
      <c r="Z43" s="2"/>
      <c r="AA43" s="2"/>
      <c r="AB43" s="2"/>
      <c r="AC43" s="2"/>
      <c r="AD43" s="3"/>
      <c r="AE43" s="3"/>
      <c r="AF43" s="3"/>
      <c r="AG43" s="3"/>
      <c r="AH43" s="3"/>
      <c r="AI43" s="3"/>
      <c r="AJ43" s="3"/>
      <c r="AK43" s="11"/>
    </row>
    <row r="44" spans="2:39" ht="68.45" customHeight="1" x14ac:dyDescent="0.25">
      <c r="B44" s="34"/>
      <c r="C44" s="241"/>
      <c r="D44" s="241"/>
      <c r="E44" s="241"/>
      <c r="F44" s="241"/>
      <c r="G44" s="241"/>
      <c r="H44" s="241"/>
      <c r="I44" s="241"/>
      <c r="J44" s="241"/>
      <c r="K44" s="241"/>
      <c r="L44" s="241"/>
      <c r="M44" s="241"/>
      <c r="N44" s="241"/>
      <c r="O44" s="241"/>
      <c r="P44" s="241"/>
      <c r="Q44" s="241"/>
      <c r="R44" s="241"/>
      <c r="S44" s="241"/>
      <c r="T44" s="241"/>
      <c r="U44" s="241"/>
      <c r="V44" s="241"/>
      <c r="W44" s="241"/>
      <c r="X44" s="241"/>
      <c r="Y44" s="2"/>
      <c r="Z44" s="2"/>
      <c r="AA44" s="2"/>
      <c r="AB44" s="2"/>
      <c r="AC44" s="2"/>
      <c r="AD44" s="3"/>
      <c r="AE44" s="3"/>
      <c r="AF44" s="3"/>
      <c r="AG44" s="3"/>
      <c r="AH44" s="3"/>
      <c r="AI44" s="3"/>
      <c r="AJ44" s="3"/>
      <c r="AK44" s="11"/>
    </row>
    <row r="45" spans="2:39" ht="18.600000000000001" customHeight="1" x14ac:dyDescent="0.25">
      <c r="B45" s="34"/>
      <c r="C45" s="241"/>
      <c r="D45" s="241"/>
      <c r="E45" s="241"/>
      <c r="F45" s="241"/>
      <c r="G45" s="241"/>
      <c r="H45" s="241"/>
      <c r="I45" s="241"/>
      <c r="J45" s="241"/>
      <c r="K45" s="241"/>
      <c r="L45" s="241"/>
      <c r="M45" s="241"/>
      <c r="N45" s="241"/>
      <c r="O45" s="241"/>
      <c r="P45" s="241"/>
      <c r="Q45" s="241"/>
      <c r="R45" s="241"/>
      <c r="S45" s="241"/>
      <c r="T45" s="241"/>
      <c r="U45" s="241"/>
      <c r="V45" s="241"/>
      <c r="W45" s="241"/>
      <c r="X45" s="241"/>
      <c r="Y45" s="2"/>
      <c r="Z45" s="2"/>
      <c r="AA45" s="2"/>
      <c r="AB45" s="2"/>
      <c r="AC45" s="2"/>
      <c r="AD45" s="3"/>
      <c r="AE45" s="3"/>
      <c r="AF45" s="3"/>
      <c r="AG45" s="3"/>
      <c r="AH45" s="3"/>
      <c r="AI45" s="3"/>
      <c r="AJ45" s="3"/>
      <c r="AK45" s="11"/>
    </row>
    <row r="46" spans="2:39" ht="18.600000000000001" customHeight="1" x14ac:dyDescent="0.25">
      <c r="B46" s="34"/>
      <c r="C46" s="241"/>
      <c r="D46" s="241"/>
      <c r="E46" s="241"/>
      <c r="F46" s="241"/>
      <c r="G46" s="241"/>
      <c r="H46" s="241"/>
      <c r="I46" s="241"/>
      <c r="J46" s="241"/>
      <c r="K46" s="241"/>
      <c r="L46" s="241"/>
      <c r="M46" s="241"/>
      <c r="N46" s="241"/>
      <c r="O46" s="241"/>
      <c r="P46" s="241"/>
      <c r="Q46" s="241"/>
      <c r="R46" s="241"/>
      <c r="S46" s="241"/>
      <c r="T46" s="241"/>
      <c r="U46" s="241"/>
      <c r="V46" s="241"/>
      <c r="W46" s="241"/>
      <c r="X46" s="241"/>
      <c r="Y46" s="2"/>
      <c r="Z46" s="2"/>
      <c r="AA46" s="2"/>
      <c r="AB46" s="2"/>
      <c r="AC46" s="2"/>
      <c r="AD46" s="3"/>
      <c r="AE46" s="3"/>
      <c r="AF46" s="3"/>
      <c r="AG46" s="3"/>
      <c r="AH46" s="3"/>
      <c r="AI46" s="3"/>
      <c r="AJ46" s="3"/>
      <c r="AK46" s="11"/>
    </row>
    <row r="47" spans="2:39" ht="18.600000000000001" customHeight="1" x14ac:dyDescent="0.25">
      <c r="B47" s="34"/>
      <c r="C47" s="241"/>
      <c r="D47" s="241"/>
      <c r="E47" s="241"/>
      <c r="F47" s="241"/>
      <c r="G47" s="241"/>
      <c r="H47" s="241"/>
      <c r="I47" s="241"/>
      <c r="J47" s="241"/>
      <c r="K47" s="241"/>
      <c r="L47" s="241"/>
      <c r="M47" s="241"/>
      <c r="N47" s="241"/>
      <c r="O47" s="241"/>
      <c r="P47" s="241"/>
      <c r="Q47" s="241"/>
      <c r="R47" s="241"/>
      <c r="S47" s="241"/>
      <c r="T47" s="241"/>
      <c r="U47" s="241"/>
      <c r="V47" s="241"/>
      <c r="W47" s="241"/>
      <c r="X47" s="241"/>
      <c r="Y47" s="2"/>
      <c r="Z47" s="2"/>
      <c r="AA47" s="2"/>
      <c r="AB47" s="2"/>
      <c r="AC47" s="2"/>
      <c r="AD47" s="3"/>
      <c r="AE47" s="3"/>
      <c r="AF47" s="3"/>
      <c r="AG47" s="3"/>
      <c r="AH47" s="3"/>
      <c r="AI47" s="3"/>
      <c r="AJ47" s="3"/>
      <c r="AK47" s="11"/>
    </row>
    <row r="48" spans="2:39" ht="18.600000000000001" customHeight="1" x14ac:dyDescent="0.25">
      <c r="B48" s="34"/>
      <c r="C48" s="241"/>
      <c r="D48" s="241"/>
      <c r="E48" s="241"/>
      <c r="F48" s="241"/>
      <c r="G48" s="241"/>
      <c r="H48" s="241"/>
      <c r="I48" s="241"/>
      <c r="J48" s="241"/>
      <c r="K48" s="241"/>
      <c r="L48" s="241"/>
      <c r="M48" s="241"/>
      <c r="N48" s="241"/>
      <c r="O48" s="241"/>
      <c r="P48" s="241"/>
      <c r="Q48" s="241"/>
      <c r="R48" s="241"/>
      <c r="S48" s="241"/>
      <c r="T48" s="241"/>
      <c r="U48" s="241"/>
      <c r="V48" s="241"/>
      <c r="W48" s="241"/>
      <c r="X48" s="241"/>
      <c r="Y48" s="2"/>
      <c r="Z48" s="2"/>
      <c r="AA48" s="2"/>
      <c r="AB48" s="2"/>
      <c r="AC48" s="2"/>
      <c r="AD48" s="3"/>
      <c r="AE48" s="3"/>
      <c r="AF48" s="3"/>
      <c r="AG48" s="3"/>
      <c r="AH48" s="3"/>
      <c r="AI48" s="3"/>
      <c r="AJ48" s="3"/>
      <c r="AK48" s="11"/>
    </row>
    <row r="49" spans="1:38" ht="18.600000000000001" customHeight="1" x14ac:dyDescent="0.25">
      <c r="B49" s="34"/>
      <c r="C49" s="241"/>
      <c r="D49" s="241"/>
      <c r="E49" s="241"/>
      <c r="F49" s="241"/>
      <c r="G49" s="241"/>
      <c r="H49" s="241"/>
      <c r="I49" s="241"/>
      <c r="J49" s="241"/>
      <c r="K49" s="241"/>
      <c r="L49" s="241"/>
      <c r="M49" s="241"/>
      <c r="N49" s="241"/>
      <c r="O49" s="241"/>
      <c r="P49" s="241"/>
      <c r="Q49" s="241"/>
      <c r="R49" s="241"/>
      <c r="S49" s="241"/>
      <c r="T49" s="241"/>
      <c r="U49" s="241"/>
      <c r="V49" s="241"/>
      <c r="W49" s="241"/>
      <c r="X49" s="241"/>
      <c r="Y49" s="2"/>
      <c r="Z49" s="2"/>
      <c r="AA49" s="2"/>
      <c r="AB49" s="2"/>
      <c r="AC49" s="2"/>
      <c r="AD49" s="3"/>
      <c r="AE49" s="3"/>
      <c r="AF49" s="3"/>
      <c r="AG49" s="3"/>
      <c r="AH49" s="3"/>
      <c r="AI49" s="3"/>
      <c r="AJ49" s="3"/>
      <c r="AK49" s="11"/>
    </row>
    <row r="50" spans="1:38" ht="18.600000000000001" customHeight="1" x14ac:dyDescent="0.25">
      <c r="B50" s="34"/>
      <c r="C50" s="241"/>
      <c r="D50" s="241"/>
      <c r="E50" s="241"/>
      <c r="F50" s="241"/>
      <c r="G50" s="241"/>
      <c r="H50" s="241"/>
      <c r="I50" s="241"/>
      <c r="J50" s="241"/>
      <c r="K50" s="241"/>
      <c r="L50" s="241"/>
      <c r="M50" s="241"/>
      <c r="N50" s="241"/>
      <c r="O50" s="241"/>
      <c r="P50" s="241"/>
      <c r="Q50" s="241"/>
      <c r="R50" s="241"/>
      <c r="S50" s="241"/>
      <c r="T50" s="241"/>
      <c r="U50" s="241"/>
      <c r="V50" s="241"/>
      <c r="W50" s="241"/>
      <c r="X50" s="241"/>
      <c r="Y50" s="2"/>
      <c r="Z50" s="2"/>
      <c r="AA50" s="2"/>
      <c r="AB50" s="2"/>
      <c r="AC50" s="2"/>
      <c r="AD50" s="3"/>
      <c r="AE50" s="3"/>
      <c r="AF50" s="3"/>
      <c r="AG50" s="3"/>
      <c r="AH50" s="3"/>
      <c r="AI50" s="3"/>
      <c r="AJ50" s="3"/>
      <c r="AK50" s="11"/>
    </row>
    <row r="51" spans="1:38" ht="18.600000000000001" customHeight="1" x14ac:dyDescent="0.25">
      <c r="A51" s="11"/>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row>
    <row r="52" spans="1:38" ht="18.600000000000001" customHeight="1" x14ac:dyDescent="0.25">
      <c r="C52" s="15"/>
      <c r="D52" s="15"/>
      <c r="E52" s="15"/>
      <c r="F52" s="15"/>
      <c r="G52" s="15"/>
      <c r="H52" s="15"/>
      <c r="I52" s="15"/>
      <c r="J52" s="15"/>
      <c r="K52" s="15"/>
      <c r="L52" s="15"/>
      <c r="M52" s="15"/>
      <c r="N52" s="15"/>
      <c r="O52" s="15"/>
      <c r="P52" s="15"/>
      <c r="Q52" s="15"/>
      <c r="R52" s="15"/>
      <c r="S52" s="17"/>
    </row>
    <row r="53" spans="1:38" ht="18.600000000000001" customHeight="1" x14ac:dyDescent="0.25"/>
    <row r="54" spans="1:38" ht="6" customHeight="1" x14ac:dyDescent="0.25"/>
    <row r="64" spans="1:38" ht="15" customHeight="1" x14ac:dyDescent="0.25">
      <c r="AI64" s="9"/>
    </row>
    <row r="68" spans="1:37" ht="15" customHeight="1" x14ac:dyDescent="0.25">
      <c r="A68" s="19" t="s">
        <v>37</v>
      </c>
      <c r="K68" s="36" t="s">
        <v>38</v>
      </c>
      <c r="AI68" s="9"/>
    </row>
    <row r="69" spans="1:37" ht="15" customHeight="1" x14ac:dyDescent="0.25">
      <c r="A69" s="19" t="s">
        <v>39</v>
      </c>
      <c r="K69" s="36" t="s">
        <v>40</v>
      </c>
    </row>
    <row r="70" spans="1:37" ht="15" customHeight="1" x14ac:dyDescent="0.25">
      <c r="A70" s="19" t="s">
        <v>41</v>
      </c>
      <c r="K70" s="36" t="s">
        <v>42</v>
      </c>
    </row>
    <row r="71" spans="1:37" ht="15" customHeight="1" x14ac:dyDescent="0.25">
      <c r="A71" s="19" t="s">
        <v>43</v>
      </c>
      <c r="K71" s="36" t="s">
        <v>44</v>
      </c>
    </row>
    <row r="72" spans="1:37" ht="15" customHeight="1" x14ac:dyDescent="0.25">
      <c r="A72" s="19" t="s">
        <v>45</v>
      </c>
      <c r="K72" s="36" t="s">
        <v>46</v>
      </c>
    </row>
    <row r="73" spans="1:37" ht="15" customHeight="1" x14ac:dyDescent="0.25">
      <c r="A73" s="19" t="s">
        <v>47</v>
      </c>
      <c r="K73" s="36" t="s">
        <v>48</v>
      </c>
    </row>
    <row r="74" spans="1:37" ht="15" customHeight="1" x14ac:dyDescent="0.25">
      <c r="A74" s="19" t="s">
        <v>49</v>
      </c>
      <c r="K74" s="36" t="s">
        <v>50</v>
      </c>
      <c r="AI74" s="9"/>
    </row>
    <row r="75" spans="1:37" ht="15" customHeight="1" x14ac:dyDescent="0.25">
      <c r="A75" s="19" t="s">
        <v>51</v>
      </c>
      <c r="K75" s="36" t="s">
        <v>52</v>
      </c>
    </row>
    <row r="76" spans="1:37" ht="15" customHeight="1" x14ac:dyDescent="0.25">
      <c r="A76" s="19" t="s">
        <v>53</v>
      </c>
      <c r="C76" s="101"/>
      <c r="D76" s="101"/>
      <c r="E76" s="101"/>
      <c r="F76" s="101"/>
      <c r="G76" s="101"/>
      <c r="H76" s="101"/>
      <c r="I76" s="101"/>
      <c r="J76" s="101"/>
      <c r="K76" s="36" t="s">
        <v>54</v>
      </c>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row>
    <row r="77" spans="1:37" ht="15" customHeight="1" x14ac:dyDescent="0.25">
      <c r="A77" s="19" t="s">
        <v>55</v>
      </c>
      <c r="C77" s="101"/>
      <c r="D77" s="101"/>
      <c r="E77" s="101"/>
      <c r="F77" s="101"/>
      <c r="G77" s="101"/>
      <c r="H77" s="101"/>
      <c r="I77" s="101"/>
      <c r="J77" s="101"/>
      <c r="K77" s="36" t="s">
        <v>56</v>
      </c>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row>
    <row r="78" spans="1:37" ht="15" customHeight="1" x14ac:dyDescent="0.25">
      <c r="A78" s="19" t="s">
        <v>57</v>
      </c>
      <c r="B78" s="9"/>
      <c r="C78" s="8"/>
      <c r="D78" s="8"/>
      <c r="E78" s="8"/>
      <c r="F78" s="8"/>
      <c r="G78" s="8"/>
      <c r="H78" s="8"/>
      <c r="I78" s="8"/>
      <c r="J78" s="8"/>
      <c r="K78" s="36" t="s">
        <v>58</v>
      </c>
      <c r="L78" s="8"/>
      <c r="M78" s="8"/>
      <c r="N78" s="8"/>
      <c r="O78" s="8"/>
      <c r="P78" s="8"/>
      <c r="Q78" s="8"/>
      <c r="R78" s="8"/>
      <c r="S78" s="8"/>
      <c r="T78" s="8"/>
      <c r="U78" s="8"/>
      <c r="V78" s="8"/>
      <c r="W78" s="8"/>
      <c r="X78" s="8"/>
      <c r="Y78" s="8"/>
      <c r="Z78" s="8"/>
      <c r="AA78" s="8"/>
      <c r="AB78" s="8"/>
      <c r="AC78" s="8"/>
      <c r="AD78" s="8"/>
      <c r="AE78" s="8"/>
      <c r="AF78" s="8"/>
      <c r="AG78" s="8"/>
      <c r="AH78" s="8"/>
      <c r="AI78" s="9"/>
    </row>
    <row r="79" spans="1:37" ht="15" customHeight="1" x14ac:dyDescent="0.25">
      <c r="A79" s="19" t="s">
        <v>59</v>
      </c>
      <c r="K79" s="36" t="s">
        <v>60</v>
      </c>
    </row>
    <row r="80" spans="1:37" ht="15" customHeight="1" x14ac:dyDescent="0.25">
      <c r="A80" s="19" t="s">
        <v>61</v>
      </c>
      <c r="K80" s="36" t="s">
        <v>62</v>
      </c>
    </row>
    <row r="81" spans="1:11" ht="15" customHeight="1" x14ac:dyDescent="0.25">
      <c r="A81" s="19" t="s">
        <v>63</v>
      </c>
      <c r="K81" s="36" t="s">
        <v>64</v>
      </c>
    </row>
    <row r="82" spans="1:11" ht="15" customHeight="1" x14ac:dyDescent="0.25">
      <c r="A82" s="19" t="s">
        <v>65</v>
      </c>
      <c r="K82" s="36" t="s">
        <v>66</v>
      </c>
    </row>
    <row r="83" spans="1:11" ht="15" customHeight="1" x14ac:dyDescent="0.25">
      <c r="A83" s="60" t="s">
        <v>67</v>
      </c>
      <c r="K83" s="36" t="s">
        <v>68</v>
      </c>
    </row>
    <row r="84" spans="1:11" ht="15" customHeight="1" x14ac:dyDescent="0.25">
      <c r="A84" s="19" t="s">
        <v>69</v>
      </c>
      <c r="K84" s="36" t="s">
        <v>70</v>
      </c>
    </row>
    <row r="85" spans="1:11" ht="15" customHeight="1" x14ac:dyDescent="0.25">
      <c r="A85" s="19" t="s">
        <v>71</v>
      </c>
      <c r="K85" s="36" t="s">
        <v>72</v>
      </c>
    </row>
    <row r="86" spans="1:11" ht="15" customHeight="1" x14ac:dyDescent="0.25">
      <c r="A86" s="19" t="s">
        <v>73</v>
      </c>
      <c r="K86" s="36" t="s">
        <v>74</v>
      </c>
    </row>
    <row r="87" spans="1:11" ht="15" customHeight="1" x14ac:dyDescent="0.25">
      <c r="A87" s="19" t="s">
        <v>75</v>
      </c>
      <c r="K87" s="36" t="s">
        <v>76</v>
      </c>
    </row>
    <row r="88" spans="1:11" ht="15" customHeight="1" x14ac:dyDescent="0.25">
      <c r="K88" s="36" t="s">
        <v>77</v>
      </c>
    </row>
    <row r="89" spans="1:11" ht="15" customHeight="1" x14ac:dyDescent="0.25">
      <c r="K89" s="36" t="s">
        <v>78</v>
      </c>
    </row>
    <row r="90" spans="1:11" ht="15" customHeight="1" x14ac:dyDescent="0.25">
      <c r="K90" s="36" t="s">
        <v>79</v>
      </c>
    </row>
    <row r="91" spans="1:11" ht="15" customHeight="1" x14ac:dyDescent="0.25">
      <c r="K91" s="36" t="s">
        <v>80</v>
      </c>
    </row>
    <row r="92" spans="1:11" ht="15" customHeight="1" x14ac:dyDescent="0.25">
      <c r="K92" s="36" t="s">
        <v>81</v>
      </c>
    </row>
    <row r="93" spans="1:11" ht="15" customHeight="1" x14ac:dyDescent="0.25">
      <c r="K93" s="36" t="s">
        <v>82</v>
      </c>
    </row>
    <row r="94" spans="1:11" ht="15" customHeight="1" x14ac:dyDescent="0.25">
      <c r="K94" s="36" t="s">
        <v>83</v>
      </c>
    </row>
    <row r="95" spans="1:11" ht="15" customHeight="1" x14ac:dyDescent="0.25">
      <c r="K95" s="36" t="s">
        <v>84</v>
      </c>
    </row>
    <row r="96" spans="1:11" ht="15" customHeight="1" x14ac:dyDescent="0.25">
      <c r="K96" s="36" t="s">
        <v>85</v>
      </c>
    </row>
    <row r="97" spans="11:11" ht="15" customHeight="1" x14ac:dyDescent="0.25">
      <c r="K97" s="36" t="s">
        <v>86</v>
      </c>
    </row>
    <row r="98" spans="11:11" ht="15" customHeight="1" x14ac:dyDescent="0.25">
      <c r="K98" s="36" t="s">
        <v>87</v>
      </c>
    </row>
    <row r="99" spans="11:11" ht="15" customHeight="1" x14ac:dyDescent="0.25">
      <c r="K99" s="36" t="s">
        <v>88</v>
      </c>
    </row>
    <row r="100" spans="11:11" ht="15" customHeight="1" x14ac:dyDescent="0.25">
      <c r="K100" s="36" t="s">
        <v>89</v>
      </c>
    </row>
    <row r="101" spans="11:11" ht="15" customHeight="1" x14ac:dyDescent="0.25">
      <c r="K101" s="36" t="s">
        <v>90</v>
      </c>
    </row>
    <row r="102" spans="11:11" ht="15" customHeight="1" x14ac:dyDescent="0.25">
      <c r="K102" s="36" t="s">
        <v>91</v>
      </c>
    </row>
    <row r="103" spans="11:11" ht="15" customHeight="1" x14ac:dyDescent="0.25">
      <c r="K103" s="36" t="s">
        <v>92</v>
      </c>
    </row>
    <row r="104" spans="11:11" ht="15" customHeight="1" x14ac:dyDescent="0.25">
      <c r="K104" s="36" t="s">
        <v>93</v>
      </c>
    </row>
    <row r="105" spans="11:11" ht="15" customHeight="1" x14ac:dyDescent="0.25">
      <c r="K105" s="36" t="s">
        <v>94</v>
      </c>
    </row>
    <row r="106" spans="11:11" ht="15" customHeight="1" x14ac:dyDescent="0.25">
      <c r="K106" s="36" t="s">
        <v>95</v>
      </c>
    </row>
    <row r="107" spans="11:11" ht="15" customHeight="1" x14ac:dyDescent="0.25">
      <c r="K107" s="36" t="s">
        <v>96</v>
      </c>
    </row>
    <row r="108" spans="11:11" ht="15" customHeight="1" x14ac:dyDescent="0.25">
      <c r="K108" s="36" t="s">
        <v>97</v>
      </c>
    </row>
    <row r="109" spans="11:11" ht="15" customHeight="1" x14ac:dyDescent="0.25">
      <c r="K109" s="36" t="s">
        <v>98</v>
      </c>
    </row>
    <row r="110" spans="11:11" ht="15" customHeight="1" x14ac:dyDescent="0.25">
      <c r="K110" s="36" t="s">
        <v>99</v>
      </c>
    </row>
    <row r="111" spans="11:11" ht="15" customHeight="1" x14ac:dyDescent="0.25">
      <c r="K111" s="36" t="s">
        <v>100</v>
      </c>
    </row>
    <row r="112" spans="11:11" ht="15" customHeight="1" x14ac:dyDescent="0.25">
      <c r="K112" s="36" t="s">
        <v>101</v>
      </c>
    </row>
    <row r="113" spans="11:11" ht="15" customHeight="1" x14ac:dyDescent="0.25">
      <c r="K113" s="36" t="s">
        <v>102</v>
      </c>
    </row>
    <row r="114" spans="11:11" ht="15" customHeight="1" x14ac:dyDescent="0.25">
      <c r="K114" s="36" t="s">
        <v>103</v>
      </c>
    </row>
    <row r="115" spans="11:11" ht="15" customHeight="1" x14ac:dyDescent="0.25">
      <c r="K115" s="36" t="s">
        <v>104</v>
      </c>
    </row>
    <row r="116" spans="11:11" ht="15" customHeight="1" x14ac:dyDescent="0.25">
      <c r="K116" s="36" t="s">
        <v>105</v>
      </c>
    </row>
    <row r="117" spans="11:11" ht="15" customHeight="1" x14ac:dyDescent="0.25">
      <c r="K117" s="36" t="s">
        <v>106</v>
      </c>
    </row>
    <row r="118" spans="11:11" ht="15" customHeight="1" x14ac:dyDescent="0.25">
      <c r="K118" s="36" t="s">
        <v>107</v>
      </c>
    </row>
    <row r="119" spans="11:11" ht="15" customHeight="1" x14ac:dyDescent="0.25">
      <c r="K119" s="36" t="s">
        <v>108</v>
      </c>
    </row>
    <row r="120" spans="11:11" ht="15" customHeight="1" x14ac:dyDescent="0.25">
      <c r="K120" s="36" t="s">
        <v>109</v>
      </c>
    </row>
    <row r="121" spans="11:11" ht="15" customHeight="1" x14ac:dyDescent="0.25">
      <c r="K121" s="36" t="s">
        <v>110</v>
      </c>
    </row>
    <row r="122" spans="11:11" ht="15" customHeight="1" x14ac:dyDescent="0.25">
      <c r="K122" s="36" t="s">
        <v>111</v>
      </c>
    </row>
    <row r="123" spans="11:11" ht="15" customHeight="1" x14ac:dyDescent="0.25">
      <c r="K123" s="36" t="s">
        <v>112</v>
      </c>
    </row>
    <row r="124" spans="11:11" ht="15" customHeight="1" x14ac:dyDescent="0.25">
      <c r="K124" s="36" t="s">
        <v>113</v>
      </c>
    </row>
    <row r="125" spans="11:11" ht="15" customHeight="1" x14ac:dyDescent="0.25">
      <c r="K125" s="36" t="s">
        <v>114</v>
      </c>
    </row>
    <row r="126" spans="11:11" ht="15" customHeight="1" x14ac:dyDescent="0.25">
      <c r="K126" s="36" t="s">
        <v>115</v>
      </c>
    </row>
    <row r="127" spans="11:11" ht="15" customHeight="1" x14ac:dyDescent="0.25">
      <c r="K127" s="36" t="s">
        <v>116</v>
      </c>
    </row>
    <row r="128" spans="11:11" ht="15" customHeight="1" x14ac:dyDescent="0.25">
      <c r="K128" s="36" t="s">
        <v>117</v>
      </c>
    </row>
    <row r="129" spans="11:11" ht="15" customHeight="1" x14ac:dyDescent="0.25">
      <c r="K129" s="36" t="s">
        <v>118</v>
      </c>
    </row>
    <row r="130" spans="11:11" ht="15" customHeight="1" x14ac:dyDescent="0.25">
      <c r="K130" s="36" t="s">
        <v>119</v>
      </c>
    </row>
    <row r="131" spans="11:11" ht="15" customHeight="1" x14ac:dyDescent="0.25">
      <c r="K131" s="36" t="s">
        <v>120</v>
      </c>
    </row>
    <row r="132" spans="11:11" ht="15" customHeight="1" x14ac:dyDescent="0.25">
      <c r="K132" s="36" t="s">
        <v>121</v>
      </c>
    </row>
    <row r="133" spans="11:11" ht="15" customHeight="1" x14ac:dyDescent="0.25">
      <c r="K133" s="36" t="s">
        <v>122</v>
      </c>
    </row>
    <row r="134" spans="11:11" ht="15" customHeight="1" x14ac:dyDescent="0.25">
      <c r="K134" s="36" t="s">
        <v>123</v>
      </c>
    </row>
    <row r="135" spans="11:11" ht="15" customHeight="1" x14ac:dyDescent="0.25">
      <c r="K135" s="36" t="s">
        <v>124</v>
      </c>
    </row>
    <row r="136" spans="11:11" ht="15" customHeight="1" x14ac:dyDescent="0.25">
      <c r="K136" s="36" t="s">
        <v>125</v>
      </c>
    </row>
    <row r="137" spans="11:11" ht="15" customHeight="1" x14ac:dyDescent="0.25">
      <c r="K137" s="36" t="s">
        <v>126</v>
      </c>
    </row>
    <row r="138" spans="11:11" ht="15" customHeight="1" x14ac:dyDescent="0.25">
      <c r="K138" s="36" t="s">
        <v>127</v>
      </c>
    </row>
    <row r="139" spans="11:11" ht="15" customHeight="1" x14ac:dyDescent="0.25">
      <c r="K139" s="36" t="s">
        <v>128</v>
      </c>
    </row>
    <row r="140" spans="11:11" ht="15" customHeight="1" x14ac:dyDescent="0.25">
      <c r="K140" s="36" t="s">
        <v>129</v>
      </c>
    </row>
    <row r="141" spans="11:11" ht="15" customHeight="1" x14ac:dyDescent="0.25">
      <c r="K141" s="36" t="s">
        <v>130</v>
      </c>
    </row>
    <row r="142" spans="11:11" ht="15" customHeight="1" x14ac:dyDescent="0.25">
      <c r="K142" s="36" t="s">
        <v>131</v>
      </c>
    </row>
    <row r="143" spans="11:11" ht="15" customHeight="1" x14ac:dyDescent="0.25">
      <c r="K143" s="36" t="s">
        <v>132</v>
      </c>
    </row>
    <row r="144" spans="11:11" ht="15" customHeight="1" x14ac:dyDescent="0.25">
      <c r="K144" s="36" t="s">
        <v>133</v>
      </c>
    </row>
    <row r="145" spans="11:11" ht="15" customHeight="1" x14ac:dyDescent="0.25">
      <c r="K145" s="36" t="s">
        <v>134</v>
      </c>
    </row>
    <row r="146" spans="11:11" ht="15" customHeight="1" x14ac:dyDescent="0.25">
      <c r="K146" s="36" t="s">
        <v>135</v>
      </c>
    </row>
    <row r="147" spans="11:11" ht="15" customHeight="1" x14ac:dyDescent="0.25">
      <c r="K147" s="36" t="s">
        <v>136</v>
      </c>
    </row>
    <row r="148" spans="11:11" ht="15" customHeight="1" x14ac:dyDescent="0.25">
      <c r="K148" s="36" t="s">
        <v>137</v>
      </c>
    </row>
    <row r="149" spans="11:11" ht="15" customHeight="1" x14ac:dyDescent="0.25">
      <c r="K149" s="36" t="s">
        <v>138</v>
      </c>
    </row>
    <row r="150" spans="11:11" ht="15" customHeight="1" x14ac:dyDescent="0.25">
      <c r="K150" s="36" t="s">
        <v>139</v>
      </c>
    </row>
    <row r="151" spans="11:11" ht="15" customHeight="1" x14ac:dyDescent="0.25">
      <c r="K151" s="36" t="s">
        <v>140</v>
      </c>
    </row>
    <row r="152" spans="11:11" ht="15" customHeight="1" x14ac:dyDescent="0.25">
      <c r="K152" s="36" t="s">
        <v>141</v>
      </c>
    </row>
    <row r="153" spans="11:11" ht="15" customHeight="1" x14ac:dyDescent="0.25">
      <c r="K153" s="36" t="s">
        <v>142</v>
      </c>
    </row>
    <row r="154" spans="11:11" ht="15" customHeight="1" x14ac:dyDescent="0.25">
      <c r="K154" s="36" t="s">
        <v>143</v>
      </c>
    </row>
    <row r="155" spans="11:11" ht="15" customHeight="1" x14ac:dyDescent="0.25">
      <c r="K155" s="36" t="s">
        <v>144</v>
      </c>
    </row>
    <row r="156" spans="11:11" ht="15" customHeight="1" x14ac:dyDescent="0.25">
      <c r="K156" s="36" t="s">
        <v>145</v>
      </c>
    </row>
    <row r="157" spans="11:11" ht="15" customHeight="1" x14ac:dyDescent="0.25">
      <c r="K157" s="36" t="s">
        <v>146</v>
      </c>
    </row>
    <row r="158" spans="11:11" ht="15" customHeight="1" x14ac:dyDescent="0.25">
      <c r="K158" s="36" t="s">
        <v>147</v>
      </c>
    </row>
    <row r="159" spans="11:11" ht="15" customHeight="1" x14ac:dyDescent="0.25">
      <c r="K159" s="36" t="s">
        <v>148</v>
      </c>
    </row>
    <row r="160" spans="11:11" ht="15" customHeight="1" x14ac:dyDescent="0.25">
      <c r="K160" s="36" t="s">
        <v>149</v>
      </c>
    </row>
    <row r="161" spans="11:11" ht="15" customHeight="1" x14ac:dyDescent="0.25">
      <c r="K161" s="36" t="s">
        <v>150</v>
      </c>
    </row>
    <row r="162" spans="11:11" ht="15" customHeight="1" x14ac:dyDescent="0.25">
      <c r="K162" s="36" t="s">
        <v>151</v>
      </c>
    </row>
    <row r="163" spans="11:11" ht="15" customHeight="1" x14ac:dyDescent="0.25">
      <c r="K163" s="36" t="s">
        <v>152</v>
      </c>
    </row>
    <row r="164" spans="11:11" ht="15" customHeight="1" x14ac:dyDescent="0.25">
      <c r="K164" s="36" t="s">
        <v>153</v>
      </c>
    </row>
    <row r="165" spans="11:11" ht="15" customHeight="1" x14ac:dyDescent="0.25">
      <c r="K165" s="36" t="s">
        <v>154</v>
      </c>
    </row>
    <row r="166" spans="11:11" ht="15" customHeight="1" x14ac:dyDescent="0.25">
      <c r="K166" s="36" t="s">
        <v>155</v>
      </c>
    </row>
  </sheetData>
  <mergeCells count="93">
    <mergeCell ref="C38:E38"/>
    <mergeCell ref="C39:H39"/>
    <mergeCell ref="I39:AJ39"/>
    <mergeCell ref="C40:X40"/>
    <mergeCell ref="C35:E37"/>
    <mergeCell ref="I35:N35"/>
    <mergeCell ref="P35:S35"/>
    <mergeCell ref="T35:AJ35"/>
    <mergeCell ref="F36:H36"/>
    <mergeCell ref="I36:N36"/>
    <mergeCell ref="P36:S36"/>
    <mergeCell ref="T36:AJ36"/>
    <mergeCell ref="P38:S38"/>
    <mergeCell ref="F35:H35"/>
    <mergeCell ref="F37:H37"/>
    <mergeCell ref="C33:E33"/>
    <mergeCell ref="Z33:AB33"/>
    <mergeCell ref="AC33:AJ33"/>
    <mergeCell ref="C34:E34"/>
    <mergeCell ref="F34:L34"/>
    <mergeCell ref="M34:N34"/>
    <mergeCell ref="O34:R34"/>
    <mergeCell ref="S34:X34"/>
    <mergeCell ref="Z34:AB34"/>
    <mergeCell ref="AC34:AJ34"/>
    <mergeCell ref="F33:H33"/>
    <mergeCell ref="C29:E29"/>
    <mergeCell ref="G29:L29"/>
    <mergeCell ref="M29:P29"/>
    <mergeCell ref="Q29:AJ29"/>
    <mergeCell ref="C30:E30"/>
    <mergeCell ref="F30:O30"/>
    <mergeCell ref="P30:R30"/>
    <mergeCell ref="S30:AJ30"/>
    <mergeCell ref="AH23:AJ26"/>
    <mergeCell ref="I24:J24"/>
    <mergeCell ref="K24:V24"/>
    <mergeCell ref="I25:J25"/>
    <mergeCell ref="K25:V25"/>
    <mergeCell ref="I26:J26"/>
    <mergeCell ref="K26:V26"/>
    <mergeCell ref="W24:AD24"/>
    <mergeCell ref="I23:J23"/>
    <mergeCell ref="K23:V23"/>
    <mergeCell ref="W23:AD23"/>
    <mergeCell ref="W25:AD25"/>
    <mergeCell ref="W26:AD26"/>
    <mergeCell ref="C23:H26"/>
    <mergeCell ref="AE23:AG26"/>
    <mergeCell ref="T38:AJ38"/>
    <mergeCell ref="T37:AJ37"/>
    <mergeCell ref="W11:AB11"/>
    <mergeCell ref="AC11:AD11"/>
    <mergeCell ref="AE11:AL11"/>
    <mergeCell ref="U33:Y33"/>
    <mergeCell ref="I33:T33"/>
    <mergeCell ref="A15:AL15"/>
    <mergeCell ref="AE22:AG22"/>
    <mergeCell ref="AH22:AJ22"/>
    <mergeCell ref="I37:N37"/>
    <mergeCell ref="P37:S37"/>
    <mergeCell ref="F38:H38"/>
    <mergeCell ref="I38:N38"/>
    <mergeCell ref="C31:E32"/>
    <mergeCell ref="F31:H31"/>
    <mergeCell ref="I31:T31"/>
    <mergeCell ref="U31:Y31"/>
    <mergeCell ref="Z31:AJ31"/>
    <mergeCell ref="F32:H32"/>
    <mergeCell ref="I32:T32"/>
    <mergeCell ref="U32:Y32"/>
    <mergeCell ref="Z32:AJ32"/>
    <mergeCell ref="AF1:AL2"/>
    <mergeCell ref="AC10:AD10"/>
    <mergeCell ref="AE10:AL10"/>
    <mergeCell ref="E11:S11"/>
    <mergeCell ref="U11:V11"/>
    <mergeCell ref="U3:V4"/>
    <mergeCell ref="W3:AC4"/>
    <mergeCell ref="C22:H22"/>
    <mergeCell ref="I22:V22"/>
    <mergeCell ref="W22:AD22"/>
    <mergeCell ref="C16:AJ16"/>
    <mergeCell ref="C19:AJ19"/>
    <mergeCell ref="B6:D7"/>
    <mergeCell ref="E6:S6"/>
    <mergeCell ref="B10:D11"/>
    <mergeCell ref="E10:S10"/>
    <mergeCell ref="W6:AL6"/>
    <mergeCell ref="E7:S7"/>
    <mergeCell ref="U7:V7"/>
    <mergeCell ref="W7:AL7"/>
    <mergeCell ref="U6:V6"/>
  </mergeCells>
  <phoneticPr fontId="10"/>
  <conditionalFormatting sqref="C27:J27">
    <cfRule type="expression" dxfId="7" priority="1">
      <formula>$C$27="AかBいずれかを選択ください"</formula>
    </cfRule>
  </conditionalFormatting>
  <dataValidations count="3">
    <dataValidation allowBlank="1" showErrorMessage="1" sqref="G29" xr:uid="{00000000-0002-0000-0100-000000000000}"/>
    <dataValidation type="list" allowBlank="1" showInputMessage="1" showErrorMessage="1" sqref="Z33:AB33" xr:uid="{00000000-0002-0000-0100-000001000000}">
      <formula1>$K$66:$K$164</formula1>
    </dataValidation>
    <dataValidation type="list" allowBlank="1" showInputMessage="1" showErrorMessage="1" sqref="I33:T33" xr:uid="{00000000-0002-0000-0100-000002000000}">
      <formula1>$A$66:$A$85</formula1>
    </dataValidation>
  </dataValidations>
  <hyperlinks>
    <hyperlink ref="S30" r:id="rId1" xr:uid="{00000000-0004-0000-0100-000000000000}"/>
    <hyperlink ref="AC34" r:id="rId2" xr:uid="{00000000-0004-0000-0100-000001000000}"/>
  </hyperlinks>
  <pageMargins left="0.78740157480314965" right="0.47244094488188981" top="0.55118110236220474" bottom="0.55118110236220474" header="0.31496062992125984" footer="0.31496062992125984"/>
  <pageSetup paperSize="9" scale="67" orientation="portrait" r:id="rId3"/>
  <headerFooter>
    <oddFooter>&amp;C&amp;A</oddFooter>
  </headerFooter>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'\\tkkdfs01\公社文書3\200_総合支援部\020_生産性向上支援課\077_DX推進支援事業\R7年度\800_助成金\01_交付要綱\【鈴木確認修正済】様式集\【改修中】R7-2に向けた改修\DX推進助成金\申請書 修正済み\作成元データ\[【作業用】【DX戦略策定支援コースは必須】.xlsx]リスト'!#REF!</xm:f>
          </x14:formula1>
          <xm:sqref>I23:J26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766"/>
  <sheetViews>
    <sheetView showGridLines="0" zoomScaleNormal="100" zoomScaleSheetLayoutView="115" workbookViewId="0">
      <pane ySplit="9" topLeftCell="A736" activePane="bottomLeft" state="frozen"/>
      <selection activeCell="L17" sqref="L17"/>
      <selection pane="bottomLeft" activeCell="M756" sqref="M756"/>
    </sheetView>
  </sheetViews>
  <sheetFormatPr defaultColWidth="8" defaultRowHeight="12" x14ac:dyDescent="0.15"/>
  <cols>
    <col min="1" max="1" width="0.88671875" style="233" customWidth="1"/>
    <col min="2" max="7" width="5" style="233" customWidth="1"/>
    <col min="8" max="8" width="1.88671875" style="234" customWidth="1"/>
    <col min="9" max="9" width="4.44140625" style="233" bestFit="1" customWidth="1"/>
    <col min="10" max="10" width="48.77734375" style="237" bestFit="1" customWidth="1"/>
    <col min="11" max="11" width="8" style="236" customWidth="1"/>
    <col min="12" max="12" width="0.88671875" style="233" customWidth="1"/>
    <col min="13" max="16384" width="8" style="233"/>
  </cols>
  <sheetData>
    <row r="1" spans="1:12" s="189" customFormat="1" ht="18.75" x14ac:dyDescent="0.4">
      <c r="A1" s="186" t="s">
        <v>448</v>
      </c>
      <c r="B1" s="187"/>
      <c r="C1" s="188"/>
      <c r="D1" s="188"/>
    </row>
    <row r="2" spans="1:12" s="190" customFormat="1" ht="4.5" customHeight="1" x14ac:dyDescent="0.25">
      <c r="B2" s="191"/>
      <c r="C2" s="191"/>
      <c r="D2" s="191"/>
      <c r="E2" s="191"/>
      <c r="H2" s="192"/>
      <c r="J2" s="193"/>
    </row>
    <row r="3" spans="1:12" s="190" customFormat="1" ht="17.100000000000001" customHeight="1" x14ac:dyDescent="0.25">
      <c r="B3" s="194" t="s">
        <v>449</v>
      </c>
      <c r="C3" s="195" t="s">
        <v>450</v>
      </c>
      <c r="E3" s="196"/>
      <c r="F3" s="196"/>
      <c r="G3" s="196"/>
      <c r="H3" s="196"/>
      <c r="J3" s="197"/>
      <c r="K3" s="196"/>
    </row>
    <row r="4" spans="1:12" s="190" customFormat="1" ht="17.100000000000001" customHeight="1" x14ac:dyDescent="0.25">
      <c r="B4" s="194" t="s">
        <v>451</v>
      </c>
      <c r="C4" s="195" t="s">
        <v>452</v>
      </c>
      <c r="E4" s="196"/>
      <c r="F4" s="196"/>
      <c r="G4" s="196"/>
      <c r="H4" s="196"/>
      <c r="J4" s="197"/>
      <c r="K4" s="196"/>
    </row>
    <row r="5" spans="1:12" s="190" customFormat="1" ht="4.5" customHeight="1" x14ac:dyDescent="0.25">
      <c r="H5" s="192"/>
      <c r="J5" s="193"/>
    </row>
    <row r="6" spans="1:12" s="190" customFormat="1" ht="17.25" customHeight="1" x14ac:dyDescent="0.25">
      <c r="B6" s="198" t="s">
        <v>453</v>
      </c>
      <c r="C6" s="199"/>
      <c r="D6" s="200"/>
      <c r="E6" s="199"/>
      <c r="F6" s="199"/>
      <c r="G6" s="199"/>
      <c r="H6" s="192"/>
      <c r="I6" s="199"/>
      <c r="J6" s="201"/>
      <c r="K6" s="199"/>
    </row>
    <row r="7" spans="1:12" s="206" customFormat="1" ht="11.25" customHeight="1" x14ac:dyDescent="0.15">
      <c r="A7" s="202"/>
      <c r="B7" s="733" t="s">
        <v>454</v>
      </c>
      <c r="C7" s="734" t="s">
        <v>455</v>
      </c>
      <c r="D7" s="735" t="s">
        <v>456</v>
      </c>
      <c r="E7" s="734"/>
      <c r="F7" s="734"/>
      <c r="G7" s="734"/>
      <c r="H7" s="203" t="s">
        <v>457</v>
      </c>
      <c r="I7" s="204"/>
      <c r="J7" s="733" t="s">
        <v>458</v>
      </c>
      <c r="K7" s="205" t="s">
        <v>459</v>
      </c>
      <c r="L7" s="202"/>
    </row>
    <row r="8" spans="1:12" s="206" customFormat="1" ht="11.25" customHeight="1" x14ac:dyDescent="0.15">
      <c r="A8" s="202"/>
      <c r="B8" s="734"/>
      <c r="C8" s="734"/>
      <c r="D8" s="734"/>
      <c r="E8" s="734"/>
      <c r="F8" s="734"/>
      <c r="G8" s="734"/>
      <c r="H8" s="207"/>
      <c r="I8" s="208"/>
      <c r="J8" s="736"/>
      <c r="K8" s="209" t="s">
        <v>460</v>
      </c>
      <c r="L8" s="202"/>
    </row>
    <row r="9" spans="1:12" s="206" customFormat="1" ht="24.75" customHeight="1" x14ac:dyDescent="0.15">
      <c r="A9" s="202"/>
      <c r="B9" s="734"/>
      <c r="C9" s="734"/>
      <c r="D9" s="210" t="s">
        <v>461</v>
      </c>
      <c r="E9" s="210" t="s">
        <v>462</v>
      </c>
      <c r="F9" s="210" t="s">
        <v>463</v>
      </c>
      <c r="G9" s="211" t="s">
        <v>464</v>
      </c>
      <c r="H9" s="212"/>
      <c r="I9" s="213"/>
      <c r="J9" s="736"/>
      <c r="K9" s="214" t="s">
        <v>465</v>
      </c>
      <c r="L9" s="202"/>
    </row>
    <row r="10" spans="1:12" s="215" customFormat="1" ht="12" customHeight="1" x14ac:dyDescent="0.25">
      <c r="B10" s="216">
        <v>0</v>
      </c>
      <c r="C10" s="217">
        <v>1</v>
      </c>
      <c r="D10" s="218" t="s">
        <v>466</v>
      </c>
      <c r="E10" s="217"/>
      <c r="F10" s="217"/>
      <c r="G10" s="217"/>
      <c r="H10" s="219" t="s">
        <v>467</v>
      </c>
      <c r="I10" s="217" t="s">
        <v>468</v>
      </c>
      <c r="J10" s="220" t="s">
        <v>469</v>
      </c>
      <c r="K10" s="221">
        <v>1</v>
      </c>
    </row>
    <row r="11" spans="1:12" s="215" customFormat="1" ht="12" customHeight="1" x14ac:dyDescent="0.25">
      <c r="B11" s="222">
        <v>0</v>
      </c>
      <c r="C11" s="223">
        <v>2</v>
      </c>
      <c r="D11" s="224" t="s">
        <v>466</v>
      </c>
      <c r="E11" s="223"/>
      <c r="F11" s="223"/>
      <c r="G11" s="223"/>
      <c r="H11" s="225" t="s">
        <v>467</v>
      </c>
      <c r="I11" s="223" t="s">
        <v>470</v>
      </c>
      <c r="J11" s="226" t="s">
        <v>471</v>
      </c>
      <c r="K11" s="227">
        <v>2</v>
      </c>
    </row>
    <row r="12" spans="1:12" s="215" customFormat="1" ht="12" customHeight="1" x14ac:dyDescent="0.25">
      <c r="B12" s="222">
        <v>0</v>
      </c>
      <c r="C12" s="223">
        <v>3</v>
      </c>
      <c r="D12" s="224" t="s">
        <v>466</v>
      </c>
      <c r="E12" s="223" t="s">
        <v>472</v>
      </c>
      <c r="F12" s="223" t="s">
        <v>472</v>
      </c>
      <c r="G12" s="223"/>
      <c r="H12" s="225"/>
      <c r="I12" s="223" t="s">
        <v>473</v>
      </c>
      <c r="J12" s="226" t="s">
        <v>474</v>
      </c>
      <c r="K12" s="227">
        <v>3</v>
      </c>
    </row>
    <row r="13" spans="1:12" s="215" customFormat="1" ht="12" customHeight="1" x14ac:dyDescent="0.25">
      <c r="B13" s="222">
        <v>1</v>
      </c>
      <c r="C13" s="223">
        <v>4</v>
      </c>
      <c r="D13" s="223" t="s">
        <v>475</v>
      </c>
      <c r="E13" s="223"/>
      <c r="F13" s="223"/>
      <c r="G13" s="223"/>
      <c r="H13" s="225"/>
      <c r="I13" s="223" t="s">
        <v>475</v>
      </c>
      <c r="J13" s="226" t="s">
        <v>476</v>
      </c>
      <c r="K13" s="227">
        <v>4</v>
      </c>
    </row>
    <row r="14" spans="1:12" s="215" customFormat="1" ht="12" customHeight="1" x14ac:dyDescent="0.25">
      <c r="B14" s="222">
        <v>2</v>
      </c>
      <c r="C14" s="223">
        <v>5</v>
      </c>
      <c r="D14" s="223" t="s">
        <v>475</v>
      </c>
      <c r="E14" s="223" t="s">
        <v>477</v>
      </c>
      <c r="F14" s="223"/>
      <c r="G14" s="223"/>
      <c r="H14" s="225"/>
      <c r="I14" s="223" t="s">
        <v>477</v>
      </c>
      <c r="J14" s="226" t="s">
        <v>478</v>
      </c>
      <c r="K14" s="227">
        <v>5</v>
      </c>
    </row>
    <row r="15" spans="1:12" s="215" customFormat="1" ht="12" customHeight="1" x14ac:dyDescent="0.25">
      <c r="B15" s="222">
        <v>3</v>
      </c>
      <c r="C15" s="223">
        <v>6</v>
      </c>
      <c r="D15" s="223" t="s">
        <v>475</v>
      </c>
      <c r="E15" s="223" t="s">
        <v>477</v>
      </c>
      <c r="F15" s="223" t="s">
        <v>479</v>
      </c>
      <c r="G15" s="223"/>
      <c r="H15" s="225"/>
      <c r="I15" s="223" t="s">
        <v>479</v>
      </c>
      <c r="J15" s="226" t="s">
        <v>480</v>
      </c>
      <c r="K15" s="227">
        <v>6</v>
      </c>
    </row>
    <row r="16" spans="1:12" s="215" customFormat="1" ht="12" customHeight="1" x14ac:dyDescent="0.25">
      <c r="B16" s="222">
        <v>3</v>
      </c>
      <c r="C16" s="223">
        <v>7</v>
      </c>
      <c r="D16" s="223" t="s">
        <v>475</v>
      </c>
      <c r="E16" s="223" t="s">
        <v>477</v>
      </c>
      <c r="F16" s="223" t="s">
        <v>481</v>
      </c>
      <c r="G16" s="223"/>
      <c r="H16" s="225"/>
      <c r="I16" s="223" t="s">
        <v>481</v>
      </c>
      <c r="J16" s="226" t="s">
        <v>482</v>
      </c>
      <c r="K16" s="227">
        <v>7</v>
      </c>
    </row>
    <row r="17" spans="2:11" s="215" customFormat="1" ht="12" customHeight="1" x14ac:dyDescent="0.25">
      <c r="B17" s="222">
        <v>3</v>
      </c>
      <c r="C17" s="223">
        <v>8</v>
      </c>
      <c r="D17" s="223" t="s">
        <v>475</v>
      </c>
      <c r="E17" s="223" t="s">
        <v>477</v>
      </c>
      <c r="F17" s="223" t="s">
        <v>483</v>
      </c>
      <c r="G17" s="223"/>
      <c r="H17" s="225"/>
      <c r="I17" s="223" t="s">
        <v>483</v>
      </c>
      <c r="J17" s="226" t="s">
        <v>484</v>
      </c>
      <c r="K17" s="227">
        <v>8</v>
      </c>
    </row>
    <row r="18" spans="2:11" s="215" customFormat="1" ht="12" customHeight="1" x14ac:dyDescent="0.25">
      <c r="B18" s="222">
        <v>3</v>
      </c>
      <c r="C18" s="223">
        <v>9</v>
      </c>
      <c r="D18" s="223" t="s">
        <v>475</v>
      </c>
      <c r="E18" s="223" t="s">
        <v>477</v>
      </c>
      <c r="F18" s="223" t="s">
        <v>485</v>
      </c>
      <c r="G18" s="223"/>
      <c r="H18" s="225"/>
      <c r="I18" s="223" t="s">
        <v>485</v>
      </c>
      <c r="J18" s="226" t="s">
        <v>486</v>
      </c>
      <c r="K18" s="227">
        <v>9</v>
      </c>
    </row>
    <row r="19" spans="2:11" s="215" customFormat="1" ht="12" customHeight="1" x14ac:dyDescent="0.25">
      <c r="B19" s="222">
        <v>3</v>
      </c>
      <c r="C19" s="223">
        <v>10</v>
      </c>
      <c r="D19" s="223" t="s">
        <v>475</v>
      </c>
      <c r="E19" s="223" t="s">
        <v>477</v>
      </c>
      <c r="F19" s="223" t="s">
        <v>487</v>
      </c>
      <c r="G19" s="223"/>
      <c r="H19" s="225"/>
      <c r="I19" s="223" t="s">
        <v>487</v>
      </c>
      <c r="J19" s="226" t="s">
        <v>488</v>
      </c>
      <c r="K19" s="227">
        <v>10</v>
      </c>
    </row>
    <row r="20" spans="2:11" s="215" customFormat="1" ht="12" customHeight="1" x14ac:dyDescent="0.25">
      <c r="B20" s="222">
        <v>2</v>
      </c>
      <c r="C20" s="223">
        <v>11</v>
      </c>
      <c r="D20" s="223" t="s">
        <v>475</v>
      </c>
      <c r="E20" s="223" t="s">
        <v>489</v>
      </c>
      <c r="F20" s="223"/>
      <c r="G20" s="223"/>
      <c r="H20" s="225"/>
      <c r="I20" s="223" t="s">
        <v>489</v>
      </c>
      <c r="J20" s="226" t="s">
        <v>490</v>
      </c>
      <c r="K20" s="227">
        <v>11</v>
      </c>
    </row>
    <row r="21" spans="2:11" s="215" customFormat="1" ht="12" customHeight="1" x14ac:dyDescent="0.25">
      <c r="B21" s="222">
        <v>3</v>
      </c>
      <c r="C21" s="223">
        <v>12</v>
      </c>
      <c r="D21" s="223" t="s">
        <v>475</v>
      </c>
      <c r="E21" s="223" t="s">
        <v>489</v>
      </c>
      <c r="F21" s="223" t="s">
        <v>491</v>
      </c>
      <c r="G21" s="223"/>
      <c r="H21" s="225"/>
      <c r="I21" s="223" t="s">
        <v>491</v>
      </c>
      <c r="J21" s="226" t="s">
        <v>480</v>
      </c>
      <c r="K21" s="227">
        <v>12</v>
      </c>
    </row>
    <row r="22" spans="2:11" s="215" customFormat="1" ht="12" customHeight="1" x14ac:dyDescent="0.25">
      <c r="B22" s="222">
        <v>3</v>
      </c>
      <c r="C22" s="223">
        <v>13</v>
      </c>
      <c r="D22" s="223" t="s">
        <v>475</v>
      </c>
      <c r="E22" s="223" t="s">
        <v>489</v>
      </c>
      <c r="F22" s="223" t="s">
        <v>492</v>
      </c>
      <c r="G22" s="223"/>
      <c r="H22" s="225"/>
      <c r="I22" s="223" t="s">
        <v>492</v>
      </c>
      <c r="J22" s="226" t="s">
        <v>493</v>
      </c>
      <c r="K22" s="227">
        <v>13</v>
      </c>
    </row>
    <row r="23" spans="2:11" s="215" customFormat="1" ht="12" customHeight="1" x14ac:dyDescent="0.25">
      <c r="B23" s="222">
        <v>3</v>
      </c>
      <c r="C23" s="223">
        <v>14</v>
      </c>
      <c r="D23" s="223" t="s">
        <v>475</v>
      </c>
      <c r="E23" s="223" t="s">
        <v>489</v>
      </c>
      <c r="F23" s="223" t="s">
        <v>494</v>
      </c>
      <c r="G23" s="223"/>
      <c r="H23" s="225"/>
      <c r="I23" s="223" t="s">
        <v>494</v>
      </c>
      <c r="J23" s="226" t="s">
        <v>495</v>
      </c>
      <c r="K23" s="227">
        <v>14</v>
      </c>
    </row>
    <row r="24" spans="2:11" s="215" customFormat="1" ht="12" customHeight="1" x14ac:dyDescent="0.25">
      <c r="B24" s="222">
        <v>3</v>
      </c>
      <c r="C24" s="223">
        <v>15</v>
      </c>
      <c r="D24" s="223" t="s">
        <v>475</v>
      </c>
      <c r="E24" s="223" t="s">
        <v>489</v>
      </c>
      <c r="F24" s="223" t="s">
        <v>496</v>
      </c>
      <c r="G24" s="223"/>
      <c r="H24" s="225"/>
      <c r="I24" s="223" t="s">
        <v>496</v>
      </c>
      <c r="J24" s="226" t="s">
        <v>497</v>
      </c>
      <c r="K24" s="227">
        <v>15</v>
      </c>
    </row>
    <row r="25" spans="2:11" s="215" customFormat="1" ht="12" customHeight="1" x14ac:dyDescent="0.25">
      <c r="B25" s="222">
        <v>3</v>
      </c>
      <c r="C25" s="223">
        <v>16</v>
      </c>
      <c r="D25" s="223" t="s">
        <v>475</v>
      </c>
      <c r="E25" s="223" t="s">
        <v>489</v>
      </c>
      <c r="F25" s="223" t="s">
        <v>498</v>
      </c>
      <c r="G25" s="223"/>
      <c r="H25" s="225"/>
      <c r="I25" s="223" t="s">
        <v>498</v>
      </c>
      <c r="J25" s="226" t="s">
        <v>499</v>
      </c>
      <c r="K25" s="227">
        <v>16</v>
      </c>
    </row>
    <row r="26" spans="2:11" s="215" customFormat="1" ht="12" customHeight="1" x14ac:dyDescent="0.25">
      <c r="B26" s="222">
        <v>3</v>
      </c>
      <c r="C26" s="223">
        <v>17</v>
      </c>
      <c r="D26" s="223" t="s">
        <v>475</v>
      </c>
      <c r="E26" s="223" t="s">
        <v>489</v>
      </c>
      <c r="F26" s="223" t="s">
        <v>500</v>
      </c>
      <c r="G26" s="223"/>
      <c r="H26" s="225"/>
      <c r="I26" s="223" t="s">
        <v>500</v>
      </c>
      <c r="J26" s="226" t="s">
        <v>501</v>
      </c>
      <c r="K26" s="227">
        <v>17</v>
      </c>
    </row>
    <row r="27" spans="2:11" s="215" customFormat="1" ht="12" customHeight="1" x14ac:dyDescent="0.25">
      <c r="B27" s="222">
        <v>1</v>
      </c>
      <c r="C27" s="223">
        <v>18</v>
      </c>
      <c r="D27" s="223" t="s">
        <v>502</v>
      </c>
      <c r="E27" s="223"/>
      <c r="F27" s="223"/>
      <c r="G27" s="223"/>
      <c r="H27" s="225"/>
      <c r="I27" s="223" t="s">
        <v>502</v>
      </c>
      <c r="J27" s="226" t="s">
        <v>503</v>
      </c>
      <c r="K27" s="227">
        <v>18</v>
      </c>
    </row>
    <row r="28" spans="2:11" s="215" customFormat="1" ht="12" customHeight="1" x14ac:dyDescent="0.25">
      <c r="B28" s="222">
        <v>2</v>
      </c>
      <c r="C28" s="223">
        <v>19</v>
      </c>
      <c r="D28" s="223" t="s">
        <v>502</v>
      </c>
      <c r="E28" s="223" t="s">
        <v>42</v>
      </c>
      <c r="F28" s="223"/>
      <c r="G28" s="223"/>
      <c r="H28" s="225"/>
      <c r="I28" s="223" t="s">
        <v>42</v>
      </c>
      <c r="J28" s="226" t="s">
        <v>504</v>
      </c>
      <c r="K28" s="227">
        <v>19</v>
      </c>
    </row>
    <row r="29" spans="2:11" s="215" customFormat="1" ht="12" customHeight="1" x14ac:dyDescent="0.25">
      <c r="B29" s="222">
        <v>3</v>
      </c>
      <c r="C29" s="223">
        <v>20</v>
      </c>
      <c r="D29" s="223" t="s">
        <v>502</v>
      </c>
      <c r="E29" s="223" t="s">
        <v>42</v>
      </c>
      <c r="F29" s="223" t="s">
        <v>505</v>
      </c>
      <c r="G29" s="223"/>
      <c r="H29" s="225"/>
      <c r="I29" s="223" t="s">
        <v>505</v>
      </c>
      <c r="J29" s="226" t="s">
        <v>480</v>
      </c>
      <c r="K29" s="227">
        <v>20</v>
      </c>
    </row>
    <row r="30" spans="2:11" s="215" customFormat="1" ht="12" customHeight="1" x14ac:dyDescent="0.25">
      <c r="B30" s="222">
        <v>3</v>
      </c>
      <c r="C30" s="223">
        <v>21</v>
      </c>
      <c r="D30" s="223" t="s">
        <v>502</v>
      </c>
      <c r="E30" s="223" t="s">
        <v>42</v>
      </c>
      <c r="F30" s="223" t="s">
        <v>506</v>
      </c>
      <c r="G30" s="223"/>
      <c r="H30" s="225"/>
      <c r="I30" s="223" t="s">
        <v>506</v>
      </c>
      <c r="J30" s="226" t="s">
        <v>507</v>
      </c>
      <c r="K30" s="227">
        <v>21</v>
      </c>
    </row>
    <row r="31" spans="2:11" s="215" customFormat="1" ht="12" customHeight="1" x14ac:dyDescent="0.25">
      <c r="B31" s="222">
        <v>3</v>
      </c>
      <c r="C31" s="223">
        <v>22</v>
      </c>
      <c r="D31" s="223" t="s">
        <v>502</v>
      </c>
      <c r="E31" s="223" t="s">
        <v>42</v>
      </c>
      <c r="F31" s="223" t="s">
        <v>508</v>
      </c>
      <c r="G31" s="223"/>
      <c r="H31" s="225"/>
      <c r="I31" s="223" t="s">
        <v>508</v>
      </c>
      <c r="J31" s="226" t="s">
        <v>509</v>
      </c>
      <c r="K31" s="227">
        <v>22</v>
      </c>
    </row>
    <row r="32" spans="2:11" s="215" customFormat="1" ht="12" customHeight="1" x14ac:dyDescent="0.25">
      <c r="B32" s="222">
        <v>2</v>
      </c>
      <c r="C32" s="223">
        <v>23</v>
      </c>
      <c r="D32" s="223" t="s">
        <v>502</v>
      </c>
      <c r="E32" s="223" t="s">
        <v>44</v>
      </c>
      <c r="F32" s="223"/>
      <c r="G32" s="223"/>
      <c r="H32" s="225"/>
      <c r="I32" s="223" t="s">
        <v>44</v>
      </c>
      <c r="J32" s="226" t="s">
        <v>510</v>
      </c>
      <c r="K32" s="227">
        <v>23</v>
      </c>
    </row>
    <row r="33" spans="2:11" s="215" customFormat="1" ht="12" customHeight="1" x14ac:dyDescent="0.25">
      <c r="B33" s="222">
        <v>3</v>
      </c>
      <c r="C33" s="223">
        <v>24</v>
      </c>
      <c r="D33" s="223" t="s">
        <v>502</v>
      </c>
      <c r="E33" s="223" t="s">
        <v>44</v>
      </c>
      <c r="F33" s="223" t="s">
        <v>511</v>
      </c>
      <c r="G33" s="223"/>
      <c r="H33" s="225"/>
      <c r="I33" s="223" t="s">
        <v>511</v>
      </c>
      <c r="J33" s="226" t="s">
        <v>480</v>
      </c>
      <c r="K33" s="227">
        <v>24</v>
      </c>
    </row>
    <row r="34" spans="2:11" s="215" customFormat="1" ht="12" customHeight="1" x14ac:dyDescent="0.25">
      <c r="B34" s="222">
        <v>3</v>
      </c>
      <c r="C34" s="223">
        <v>25</v>
      </c>
      <c r="D34" s="223" t="s">
        <v>502</v>
      </c>
      <c r="E34" s="223" t="s">
        <v>44</v>
      </c>
      <c r="F34" s="223" t="s">
        <v>512</v>
      </c>
      <c r="G34" s="223"/>
      <c r="H34" s="225"/>
      <c r="I34" s="223" t="s">
        <v>512</v>
      </c>
      <c r="J34" s="226" t="s">
        <v>513</v>
      </c>
      <c r="K34" s="227">
        <v>25</v>
      </c>
    </row>
    <row r="35" spans="2:11" s="215" customFormat="1" ht="12" customHeight="1" x14ac:dyDescent="0.25">
      <c r="B35" s="222">
        <v>3</v>
      </c>
      <c r="C35" s="223">
        <v>26</v>
      </c>
      <c r="D35" s="223" t="s">
        <v>502</v>
      </c>
      <c r="E35" s="223" t="s">
        <v>44</v>
      </c>
      <c r="F35" s="223" t="s">
        <v>514</v>
      </c>
      <c r="G35" s="223"/>
      <c r="H35" s="225"/>
      <c r="I35" s="223" t="s">
        <v>514</v>
      </c>
      <c r="J35" s="226" t="s">
        <v>515</v>
      </c>
      <c r="K35" s="227">
        <v>26</v>
      </c>
    </row>
    <row r="36" spans="2:11" s="215" customFormat="1" ht="12" customHeight="1" x14ac:dyDescent="0.25">
      <c r="B36" s="222">
        <v>0</v>
      </c>
      <c r="C36" s="223">
        <v>27</v>
      </c>
      <c r="D36" s="224" t="s">
        <v>466</v>
      </c>
      <c r="E36" s="223" t="s">
        <v>472</v>
      </c>
      <c r="F36" s="223" t="s">
        <v>472</v>
      </c>
      <c r="G36" s="223"/>
      <c r="H36" s="225" t="s">
        <v>467</v>
      </c>
      <c r="I36" s="223" t="s">
        <v>516</v>
      </c>
      <c r="J36" s="226" t="s">
        <v>517</v>
      </c>
      <c r="K36" s="227">
        <v>27</v>
      </c>
    </row>
    <row r="37" spans="2:11" s="215" customFormat="1" ht="12" customHeight="1" x14ac:dyDescent="0.25">
      <c r="B37" s="222">
        <v>0</v>
      </c>
      <c r="C37" s="223">
        <v>28</v>
      </c>
      <c r="D37" s="224" t="s">
        <v>466</v>
      </c>
      <c r="E37" s="223" t="s">
        <v>472</v>
      </c>
      <c r="F37" s="223" t="s">
        <v>472</v>
      </c>
      <c r="G37" s="223"/>
      <c r="H37" s="225" t="s">
        <v>467</v>
      </c>
      <c r="I37" s="223" t="s">
        <v>518</v>
      </c>
      <c r="J37" s="226" t="s">
        <v>519</v>
      </c>
      <c r="K37" s="227">
        <v>28</v>
      </c>
    </row>
    <row r="38" spans="2:11" s="215" customFormat="1" ht="12" customHeight="1" x14ac:dyDescent="0.25">
      <c r="B38" s="222">
        <v>1</v>
      </c>
      <c r="C38" s="223">
        <v>29</v>
      </c>
      <c r="D38" s="223" t="s">
        <v>520</v>
      </c>
      <c r="E38" s="223"/>
      <c r="F38" s="223"/>
      <c r="G38" s="223"/>
      <c r="H38" s="225"/>
      <c r="I38" s="223" t="s">
        <v>520</v>
      </c>
      <c r="J38" s="226" t="s">
        <v>521</v>
      </c>
      <c r="K38" s="227">
        <v>29</v>
      </c>
    </row>
    <row r="39" spans="2:11" s="215" customFormat="1" ht="12" customHeight="1" x14ac:dyDescent="0.25">
      <c r="B39" s="222">
        <v>2</v>
      </c>
      <c r="C39" s="223">
        <v>30</v>
      </c>
      <c r="D39" s="223" t="s">
        <v>520</v>
      </c>
      <c r="E39" s="223" t="s">
        <v>46</v>
      </c>
      <c r="F39" s="223"/>
      <c r="G39" s="223"/>
      <c r="H39" s="225"/>
      <c r="I39" s="223" t="s">
        <v>46</v>
      </c>
      <c r="J39" s="226" t="s">
        <v>521</v>
      </c>
      <c r="K39" s="227">
        <v>30</v>
      </c>
    </row>
    <row r="40" spans="2:11" s="215" customFormat="1" ht="12" customHeight="1" x14ac:dyDescent="0.25">
      <c r="B40" s="222">
        <v>3</v>
      </c>
      <c r="C40" s="223">
        <v>31</v>
      </c>
      <c r="D40" s="223" t="s">
        <v>520</v>
      </c>
      <c r="E40" s="223" t="s">
        <v>46</v>
      </c>
      <c r="F40" s="223" t="s">
        <v>522</v>
      </c>
      <c r="G40" s="223"/>
      <c r="H40" s="225"/>
      <c r="I40" s="223" t="s">
        <v>522</v>
      </c>
      <c r="J40" s="226" t="s">
        <v>480</v>
      </c>
      <c r="K40" s="227">
        <v>31</v>
      </c>
    </row>
    <row r="41" spans="2:11" s="215" customFormat="1" ht="12" customHeight="1" x14ac:dyDescent="0.25">
      <c r="B41" s="222">
        <v>3</v>
      </c>
      <c r="C41" s="223">
        <v>32</v>
      </c>
      <c r="D41" s="223" t="s">
        <v>520</v>
      </c>
      <c r="E41" s="223" t="s">
        <v>46</v>
      </c>
      <c r="F41" s="223" t="s">
        <v>523</v>
      </c>
      <c r="G41" s="223"/>
      <c r="H41" s="225"/>
      <c r="I41" s="223" t="s">
        <v>523</v>
      </c>
      <c r="J41" s="226" t="s">
        <v>524</v>
      </c>
      <c r="K41" s="227">
        <v>32</v>
      </c>
    </row>
    <row r="42" spans="2:11" s="215" customFormat="1" ht="12" customHeight="1" x14ac:dyDescent="0.25">
      <c r="B42" s="222">
        <v>3</v>
      </c>
      <c r="C42" s="223">
        <v>33</v>
      </c>
      <c r="D42" s="223" t="s">
        <v>520</v>
      </c>
      <c r="E42" s="223" t="s">
        <v>46</v>
      </c>
      <c r="F42" s="223" t="s">
        <v>525</v>
      </c>
      <c r="G42" s="223"/>
      <c r="H42" s="225"/>
      <c r="I42" s="223" t="s">
        <v>525</v>
      </c>
      <c r="J42" s="226" t="s">
        <v>526</v>
      </c>
      <c r="K42" s="227">
        <v>33</v>
      </c>
    </row>
    <row r="43" spans="2:11" s="215" customFormat="1" ht="12" customHeight="1" x14ac:dyDescent="0.25">
      <c r="B43" s="222">
        <v>3</v>
      </c>
      <c r="C43" s="223">
        <v>34</v>
      </c>
      <c r="D43" s="223" t="s">
        <v>520</v>
      </c>
      <c r="E43" s="223" t="s">
        <v>46</v>
      </c>
      <c r="F43" s="223" t="s">
        <v>527</v>
      </c>
      <c r="G43" s="223"/>
      <c r="H43" s="225"/>
      <c r="I43" s="223" t="s">
        <v>527</v>
      </c>
      <c r="J43" s="226" t="s">
        <v>528</v>
      </c>
      <c r="K43" s="227">
        <v>34</v>
      </c>
    </row>
    <row r="44" spans="2:11" s="215" customFormat="1" ht="12" customHeight="1" x14ac:dyDescent="0.25">
      <c r="B44" s="222">
        <v>3</v>
      </c>
      <c r="C44" s="223">
        <v>35</v>
      </c>
      <c r="D44" s="223" t="s">
        <v>520</v>
      </c>
      <c r="E44" s="223" t="s">
        <v>46</v>
      </c>
      <c r="F44" s="223" t="s">
        <v>529</v>
      </c>
      <c r="G44" s="223"/>
      <c r="H44" s="225"/>
      <c r="I44" s="223" t="s">
        <v>529</v>
      </c>
      <c r="J44" s="226" t="s">
        <v>530</v>
      </c>
      <c r="K44" s="227">
        <v>35</v>
      </c>
    </row>
    <row r="45" spans="2:11" s="215" customFormat="1" ht="12" customHeight="1" x14ac:dyDescent="0.25">
      <c r="B45" s="222">
        <v>3</v>
      </c>
      <c r="C45" s="223">
        <v>36</v>
      </c>
      <c r="D45" s="223" t="s">
        <v>520</v>
      </c>
      <c r="E45" s="223" t="s">
        <v>46</v>
      </c>
      <c r="F45" s="223" t="s">
        <v>531</v>
      </c>
      <c r="G45" s="223"/>
      <c r="H45" s="225"/>
      <c r="I45" s="223" t="s">
        <v>531</v>
      </c>
      <c r="J45" s="226" t="s">
        <v>532</v>
      </c>
      <c r="K45" s="227">
        <v>36</v>
      </c>
    </row>
    <row r="46" spans="2:11" s="215" customFormat="1" ht="12" customHeight="1" x14ac:dyDescent="0.25">
      <c r="B46" s="222">
        <v>3</v>
      </c>
      <c r="C46" s="223">
        <v>37</v>
      </c>
      <c r="D46" s="223" t="s">
        <v>520</v>
      </c>
      <c r="E46" s="223" t="s">
        <v>46</v>
      </c>
      <c r="F46" s="223" t="s">
        <v>533</v>
      </c>
      <c r="G46" s="223"/>
      <c r="H46" s="225"/>
      <c r="I46" s="223" t="s">
        <v>533</v>
      </c>
      <c r="J46" s="226" t="s">
        <v>534</v>
      </c>
      <c r="K46" s="227">
        <v>37</v>
      </c>
    </row>
    <row r="47" spans="2:11" s="215" customFormat="1" ht="12" customHeight="1" x14ac:dyDescent="0.25">
      <c r="B47" s="222">
        <v>1</v>
      </c>
      <c r="C47" s="223">
        <v>38</v>
      </c>
      <c r="D47" s="223" t="s">
        <v>535</v>
      </c>
      <c r="E47" s="223"/>
      <c r="F47" s="223"/>
      <c r="G47" s="223"/>
      <c r="H47" s="225" t="s">
        <v>536</v>
      </c>
      <c r="I47" s="223" t="s">
        <v>535</v>
      </c>
      <c r="J47" s="226" t="s">
        <v>537</v>
      </c>
      <c r="K47" s="227">
        <v>38</v>
      </c>
    </row>
    <row r="48" spans="2:11" s="215" customFormat="1" ht="12" customHeight="1" x14ac:dyDescent="0.25">
      <c r="B48" s="222">
        <v>2</v>
      </c>
      <c r="C48" s="223">
        <v>39</v>
      </c>
      <c r="D48" s="223" t="s">
        <v>535</v>
      </c>
      <c r="E48" s="223" t="s">
        <v>48</v>
      </c>
      <c r="F48" s="223"/>
      <c r="G48" s="223"/>
      <c r="H48" s="225" t="s">
        <v>536</v>
      </c>
      <c r="I48" s="223" t="s">
        <v>48</v>
      </c>
      <c r="J48" s="226" t="s">
        <v>538</v>
      </c>
      <c r="K48" s="227">
        <v>39</v>
      </c>
    </row>
    <row r="49" spans="2:11" s="215" customFormat="1" ht="12" customHeight="1" x14ac:dyDescent="0.25">
      <c r="B49" s="222">
        <v>3</v>
      </c>
      <c r="C49" s="223">
        <v>40</v>
      </c>
      <c r="D49" s="223" t="s">
        <v>535</v>
      </c>
      <c r="E49" s="223" t="s">
        <v>48</v>
      </c>
      <c r="F49" s="223" t="s">
        <v>539</v>
      </c>
      <c r="G49" s="223"/>
      <c r="H49" s="225" t="s">
        <v>536</v>
      </c>
      <c r="I49" s="223" t="s">
        <v>539</v>
      </c>
      <c r="J49" s="226" t="s">
        <v>480</v>
      </c>
      <c r="K49" s="227">
        <v>40</v>
      </c>
    </row>
    <row r="50" spans="2:11" s="215" customFormat="1" ht="12" customHeight="1" x14ac:dyDescent="0.25">
      <c r="B50" s="222">
        <v>3</v>
      </c>
      <c r="C50" s="223">
        <v>41</v>
      </c>
      <c r="D50" s="223" t="s">
        <v>535</v>
      </c>
      <c r="E50" s="223" t="s">
        <v>48</v>
      </c>
      <c r="F50" s="223" t="s">
        <v>540</v>
      </c>
      <c r="G50" s="223"/>
      <c r="H50" s="225" t="s">
        <v>536</v>
      </c>
      <c r="I50" s="223" t="s">
        <v>540</v>
      </c>
      <c r="J50" s="226" t="s">
        <v>541</v>
      </c>
      <c r="K50" s="227">
        <v>41</v>
      </c>
    </row>
    <row r="51" spans="2:11" s="215" customFormat="1" ht="12" customHeight="1" x14ac:dyDescent="0.25">
      <c r="B51" s="222">
        <v>3</v>
      </c>
      <c r="C51" s="223">
        <v>42</v>
      </c>
      <c r="D51" s="223" t="s">
        <v>535</v>
      </c>
      <c r="E51" s="223" t="s">
        <v>48</v>
      </c>
      <c r="F51" s="223" t="s">
        <v>542</v>
      </c>
      <c r="G51" s="223"/>
      <c r="H51" s="225" t="s">
        <v>536</v>
      </c>
      <c r="I51" s="223" t="s">
        <v>542</v>
      </c>
      <c r="J51" s="226" t="s">
        <v>543</v>
      </c>
      <c r="K51" s="227">
        <v>42</v>
      </c>
    </row>
    <row r="52" spans="2:11" s="215" customFormat="1" ht="12" customHeight="1" x14ac:dyDescent="0.25">
      <c r="B52" s="222">
        <v>3</v>
      </c>
      <c r="C52" s="223">
        <v>43</v>
      </c>
      <c r="D52" s="223" t="s">
        <v>535</v>
      </c>
      <c r="E52" s="223" t="s">
        <v>48</v>
      </c>
      <c r="F52" s="223" t="s">
        <v>544</v>
      </c>
      <c r="G52" s="223"/>
      <c r="H52" s="225" t="s">
        <v>536</v>
      </c>
      <c r="I52" s="223" t="s">
        <v>544</v>
      </c>
      <c r="J52" s="226" t="s">
        <v>545</v>
      </c>
      <c r="K52" s="227">
        <v>43</v>
      </c>
    </row>
    <row r="53" spans="2:11" s="215" customFormat="1" ht="12" customHeight="1" x14ac:dyDescent="0.25">
      <c r="B53" s="222">
        <v>3</v>
      </c>
      <c r="C53" s="223">
        <v>44</v>
      </c>
      <c r="D53" s="223" t="s">
        <v>535</v>
      </c>
      <c r="E53" s="223" t="s">
        <v>48</v>
      </c>
      <c r="F53" s="223" t="s">
        <v>546</v>
      </c>
      <c r="G53" s="223"/>
      <c r="H53" s="225" t="s">
        <v>536</v>
      </c>
      <c r="I53" s="223" t="s">
        <v>546</v>
      </c>
      <c r="J53" s="226" t="s">
        <v>547</v>
      </c>
      <c r="K53" s="227">
        <v>44</v>
      </c>
    </row>
    <row r="54" spans="2:11" s="215" customFormat="1" ht="12" customHeight="1" x14ac:dyDescent="0.25">
      <c r="B54" s="222">
        <v>3</v>
      </c>
      <c r="C54" s="223">
        <v>45</v>
      </c>
      <c r="D54" s="223" t="s">
        <v>535</v>
      </c>
      <c r="E54" s="223" t="s">
        <v>48</v>
      </c>
      <c r="F54" s="223" t="s">
        <v>548</v>
      </c>
      <c r="G54" s="223"/>
      <c r="H54" s="225" t="s">
        <v>536</v>
      </c>
      <c r="I54" s="223" t="s">
        <v>548</v>
      </c>
      <c r="J54" s="226" t="s">
        <v>549</v>
      </c>
      <c r="K54" s="227">
        <v>45</v>
      </c>
    </row>
    <row r="55" spans="2:11" s="215" customFormat="1" ht="12" customHeight="1" x14ac:dyDescent="0.25">
      <c r="B55" s="222">
        <v>3</v>
      </c>
      <c r="C55" s="223">
        <v>46</v>
      </c>
      <c r="D55" s="223" t="s">
        <v>535</v>
      </c>
      <c r="E55" s="223" t="s">
        <v>48</v>
      </c>
      <c r="F55" s="223" t="s">
        <v>550</v>
      </c>
      <c r="G55" s="223"/>
      <c r="H55" s="225" t="s">
        <v>536</v>
      </c>
      <c r="I55" s="223" t="s">
        <v>550</v>
      </c>
      <c r="J55" s="226" t="s">
        <v>551</v>
      </c>
      <c r="K55" s="227">
        <v>46</v>
      </c>
    </row>
    <row r="56" spans="2:11" s="215" customFormat="1" ht="12" customHeight="1" x14ac:dyDescent="0.25">
      <c r="B56" s="222">
        <v>2</v>
      </c>
      <c r="C56" s="223">
        <v>47</v>
      </c>
      <c r="D56" s="223" t="s">
        <v>535</v>
      </c>
      <c r="E56" s="223" t="s">
        <v>50</v>
      </c>
      <c r="F56" s="223"/>
      <c r="G56" s="223"/>
      <c r="H56" s="225" t="s">
        <v>536</v>
      </c>
      <c r="I56" s="223" t="s">
        <v>50</v>
      </c>
      <c r="J56" s="226" t="s">
        <v>552</v>
      </c>
      <c r="K56" s="227">
        <v>47</v>
      </c>
    </row>
    <row r="57" spans="2:11" s="215" customFormat="1" ht="12" customHeight="1" x14ac:dyDescent="0.25">
      <c r="B57" s="222">
        <v>3</v>
      </c>
      <c r="C57" s="223">
        <v>48</v>
      </c>
      <c r="D57" s="223" t="s">
        <v>535</v>
      </c>
      <c r="E57" s="223" t="s">
        <v>50</v>
      </c>
      <c r="F57" s="223" t="s">
        <v>553</v>
      </c>
      <c r="G57" s="223"/>
      <c r="H57" s="225" t="s">
        <v>536</v>
      </c>
      <c r="I57" s="223" t="s">
        <v>553</v>
      </c>
      <c r="J57" s="226" t="s">
        <v>480</v>
      </c>
      <c r="K57" s="227">
        <v>48</v>
      </c>
    </row>
    <row r="58" spans="2:11" s="215" customFormat="1" ht="12" customHeight="1" x14ac:dyDescent="0.25">
      <c r="B58" s="222">
        <v>3</v>
      </c>
      <c r="C58" s="223">
        <v>49</v>
      </c>
      <c r="D58" s="223" t="s">
        <v>535</v>
      </c>
      <c r="E58" s="223" t="s">
        <v>50</v>
      </c>
      <c r="F58" s="223" t="s">
        <v>554</v>
      </c>
      <c r="G58" s="223"/>
      <c r="H58" s="225" t="s">
        <v>536</v>
      </c>
      <c r="I58" s="223" t="s">
        <v>554</v>
      </c>
      <c r="J58" s="226" t="s">
        <v>555</v>
      </c>
      <c r="K58" s="227">
        <v>49</v>
      </c>
    </row>
    <row r="59" spans="2:11" s="215" customFormat="1" ht="12" customHeight="1" x14ac:dyDescent="0.25">
      <c r="B59" s="222">
        <v>3</v>
      </c>
      <c r="C59" s="223">
        <v>50</v>
      </c>
      <c r="D59" s="223" t="s">
        <v>535</v>
      </c>
      <c r="E59" s="223" t="s">
        <v>50</v>
      </c>
      <c r="F59" s="223" t="s">
        <v>556</v>
      </c>
      <c r="G59" s="223"/>
      <c r="H59" s="225" t="s">
        <v>536</v>
      </c>
      <c r="I59" s="223" t="s">
        <v>556</v>
      </c>
      <c r="J59" s="226" t="s">
        <v>557</v>
      </c>
      <c r="K59" s="227">
        <v>50</v>
      </c>
    </row>
    <row r="60" spans="2:11" s="215" customFormat="1" ht="12" customHeight="1" x14ac:dyDescent="0.25">
      <c r="B60" s="222">
        <v>3</v>
      </c>
      <c r="C60" s="223">
        <v>51</v>
      </c>
      <c r="D60" s="223" t="s">
        <v>535</v>
      </c>
      <c r="E60" s="223" t="s">
        <v>50</v>
      </c>
      <c r="F60" s="223" t="s">
        <v>558</v>
      </c>
      <c r="G60" s="223"/>
      <c r="H60" s="225" t="s">
        <v>536</v>
      </c>
      <c r="I60" s="223" t="s">
        <v>558</v>
      </c>
      <c r="J60" s="226" t="s">
        <v>559</v>
      </c>
      <c r="K60" s="227">
        <v>51</v>
      </c>
    </row>
    <row r="61" spans="2:11" s="215" customFormat="1" ht="12" customHeight="1" x14ac:dyDescent="0.25">
      <c r="B61" s="222">
        <v>3</v>
      </c>
      <c r="C61" s="223">
        <v>52</v>
      </c>
      <c r="D61" s="223" t="s">
        <v>535</v>
      </c>
      <c r="E61" s="223" t="s">
        <v>50</v>
      </c>
      <c r="F61" s="223" t="s">
        <v>560</v>
      </c>
      <c r="G61" s="223"/>
      <c r="H61" s="225" t="s">
        <v>536</v>
      </c>
      <c r="I61" s="223" t="s">
        <v>560</v>
      </c>
      <c r="J61" s="226" t="s">
        <v>561</v>
      </c>
      <c r="K61" s="227">
        <v>52</v>
      </c>
    </row>
    <row r="62" spans="2:11" s="215" customFormat="1" ht="12" customHeight="1" x14ac:dyDescent="0.25">
      <c r="B62" s="222">
        <v>3</v>
      </c>
      <c r="C62" s="223">
        <v>53</v>
      </c>
      <c r="D62" s="223" t="s">
        <v>535</v>
      </c>
      <c r="E62" s="223" t="s">
        <v>50</v>
      </c>
      <c r="F62" s="223" t="s">
        <v>562</v>
      </c>
      <c r="G62" s="223"/>
      <c r="H62" s="225" t="s">
        <v>536</v>
      </c>
      <c r="I62" s="223" t="s">
        <v>562</v>
      </c>
      <c r="J62" s="226" t="s">
        <v>563</v>
      </c>
      <c r="K62" s="227">
        <v>53</v>
      </c>
    </row>
    <row r="63" spans="2:11" s="215" customFormat="1" ht="12" customHeight="1" x14ac:dyDescent="0.25">
      <c r="B63" s="222">
        <v>3</v>
      </c>
      <c r="C63" s="223">
        <v>54</v>
      </c>
      <c r="D63" s="223" t="s">
        <v>535</v>
      </c>
      <c r="E63" s="223" t="s">
        <v>50</v>
      </c>
      <c r="F63" s="223" t="s">
        <v>564</v>
      </c>
      <c r="G63" s="223"/>
      <c r="H63" s="225" t="s">
        <v>536</v>
      </c>
      <c r="I63" s="223" t="s">
        <v>564</v>
      </c>
      <c r="J63" s="226" t="s">
        <v>565</v>
      </c>
      <c r="K63" s="227">
        <v>54</v>
      </c>
    </row>
    <row r="64" spans="2:11" s="215" customFormat="1" ht="12" customHeight="1" x14ac:dyDescent="0.25">
      <c r="B64" s="222">
        <v>3</v>
      </c>
      <c r="C64" s="223">
        <v>55</v>
      </c>
      <c r="D64" s="223" t="s">
        <v>535</v>
      </c>
      <c r="E64" s="223" t="s">
        <v>50</v>
      </c>
      <c r="F64" s="223" t="s">
        <v>566</v>
      </c>
      <c r="G64" s="223"/>
      <c r="H64" s="225" t="s">
        <v>536</v>
      </c>
      <c r="I64" s="223" t="s">
        <v>566</v>
      </c>
      <c r="J64" s="226" t="s">
        <v>567</v>
      </c>
      <c r="K64" s="227">
        <v>55</v>
      </c>
    </row>
    <row r="65" spans="2:11" s="215" customFormat="1" ht="12" customHeight="1" x14ac:dyDescent="0.25">
      <c r="B65" s="222">
        <v>3</v>
      </c>
      <c r="C65" s="223">
        <v>56</v>
      </c>
      <c r="D65" s="223" t="s">
        <v>535</v>
      </c>
      <c r="E65" s="223" t="s">
        <v>50</v>
      </c>
      <c r="F65" s="223" t="s">
        <v>568</v>
      </c>
      <c r="G65" s="223"/>
      <c r="H65" s="225" t="s">
        <v>536</v>
      </c>
      <c r="I65" s="223" t="s">
        <v>568</v>
      </c>
      <c r="J65" s="226" t="s">
        <v>569</v>
      </c>
      <c r="K65" s="227">
        <v>56</v>
      </c>
    </row>
    <row r="66" spans="2:11" s="215" customFormat="1" ht="12" customHeight="1" x14ac:dyDescent="0.25">
      <c r="B66" s="222">
        <v>3</v>
      </c>
      <c r="C66" s="223">
        <v>57</v>
      </c>
      <c r="D66" s="223" t="s">
        <v>535</v>
      </c>
      <c r="E66" s="223" t="s">
        <v>50</v>
      </c>
      <c r="F66" s="223" t="s">
        <v>570</v>
      </c>
      <c r="G66" s="223"/>
      <c r="H66" s="225" t="s">
        <v>536</v>
      </c>
      <c r="I66" s="223" t="s">
        <v>570</v>
      </c>
      <c r="J66" s="226" t="s">
        <v>571</v>
      </c>
      <c r="K66" s="227">
        <v>57</v>
      </c>
    </row>
    <row r="67" spans="2:11" s="215" customFormat="1" ht="12" customHeight="1" x14ac:dyDescent="0.25">
      <c r="B67" s="222">
        <v>2</v>
      </c>
      <c r="C67" s="223">
        <v>58</v>
      </c>
      <c r="D67" s="223" t="s">
        <v>535</v>
      </c>
      <c r="E67" s="223" t="s">
        <v>52</v>
      </c>
      <c r="F67" s="223"/>
      <c r="G67" s="223"/>
      <c r="H67" s="225" t="s">
        <v>536</v>
      </c>
      <c r="I67" s="223" t="s">
        <v>52</v>
      </c>
      <c r="J67" s="226" t="s">
        <v>572</v>
      </c>
      <c r="K67" s="227">
        <v>58</v>
      </c>
    </row>
    <row r="68" spans="2:11" s="215" customFormat="1" ht="12" customHeight="1" x14ac:dyDescent="0.25">
      <c r="B68" s="222">
        <v>3</v>
      </c>
      <c r="C68" s="223">
        <v>59</v>
      </c>
      <c r="D68" s="223" t="s">
        <v>535</v>
      </c>
      <c r="E68" s="223" t="s">
        <v>52</v>
      </c>
      <c r="F68" s="223" t="s">
        <v>573</v>
      </c>
      <c r="G68" s="223"/>
      <c r="H68" s="225" t="s">
        <v>536</v>
      </c>
      <c r="I68" s="223" t="s">
        <v>573</v>
      </c>
      <c r="J68" s="226" t="s">
        <v>480</v>
      </c>
      <c r="K68" s="227">
        <v>59</v>
      </c>
    </row>
    <row r="69" spans="2:11" s="215" customFormat="1" ht="12" customHeight="1" x14ac:dyDescent="0.25">
      <c r="B69" s="222">
        <v>3</v>
      </c>
      <c r="C69" s="223">
        <v>60</v>
      </c>
      <c r="D69" s="223" t="s">
        <v>535</v>
      </c>
      <c r="E69" s="223" t="s">
        <v>52</v>
      </c>
      <c r="F69" s="223" t="s">
        <v>574</v>
      </c>
      <c r="G69" s="223"/>
      <c r="H69" s="225" t="s">
        <v>536</v>
      </c>
      <c r="I69" s="223" t="s">
        <v>574</v>
      </c>
      <c r="J69" s="226" t="s">
        <v>575</v>
      </c>
      <c r="K69" s="227">
        <v>60</v>
      </c>
    </row>
    <row r="70" spans="2:11" s="215" customFormat="1" ht="12" customHeight="1" x14ac:dyDescent="0.25">
      <c r="B70" s="222">
        <v>3</v>
      </c>
      <c r="C70" s="223">
        <v>61</v>
      </c>
      <c r="D70" s="223" t="s">
        <v>535</v>
      </c>
      <c r="E70" s="223" t="s">
        <v>52</v>
      </c>
      <c r="F70" s="223" t="s">
        <v>576</v>
      </c>
      <c r="G70" s="223"/>
      <c r="H70" s="225" t="s">
        <v>536</v>
      </c>
      <c r="I70" s="223" t="s">
        <v>576</v>
      </c>
      <c r="J70" s="226" t="s">
        <v>577</v>
      </c>
      <c r="K70" s="227">
        <v>61</v>
      </c>
    </row>
    <row r="71" spans="2:11" s="215" customFormat="1" ht="12" customHeight="1" x14ac:dyDescent="0.25">
      <c r="B71" s="222">
        <v>3</v>
      </c>
      <c r="C71" s="223">
        <v>62</v>
      </c>
      <c r="D71" s="223" t="s">
        <v>535</v>
      </c>
      <c r="E71" s="223" t="s">
        <v>52</v>
      </c>
      <c r="F71" s="223" t="s">
        <v>578</v>
      </c>
      <c r="G71" s="223"/>
      <c r="H71" s="225" t="s">
        <v>536</v>
      </c>
      <c r="I71" s="223" t="s">
        <v>578</v>
      </c>
      <c r="J71" s="226" t="s">
        <v>579</v>
      </c>
      <c r="K71" s="227">
        <v>62</v>
      </c>
    </row>
    <row r="72" spans="2:11" s="215" customFormat="1" ht="12" customHeight="1" x14ac:dyDescent="0.25">
      <c r="B72" s="222">
        <v>3</v>
      </c>
      <c r="C72" s="223">
        <v>63</v>
      </c>
      <c r="D72" s="223" t="s">
        <v>535</v>
      </c>
      <c r="E72" s="223" t="s">
        <v>52</v>
      </c>
      <c r="F72" s="223" t="s">
        <v>580</v>
      </c>
      <c r="G72" s="223"/>
      <c r="H72" s="225" t="s">
        <v>536</v>
      </c>
      <c r="I72" s="223" t="s">
        <v>580</v>
      </c>
      <c r="J72" s="226" t="s">
        <v>581</v>
      </c>
      <c r="K72" s="227">
        <v>63</v>
      </c>
    </row>
    <row r="73" spans="2:11" s="215" customFormat="1" ht="12" customHeight="1" x14ac:dyDescent="0.25">
      <c r="B73" s="222">
        <v>3</v>
      </c>
      <c r="C73" s="223">
        <v>64</v>
      </c>
      <c r="D73" s="223" t="s">
        <v>535</v>
      </c>
      <c r="E73" s="223" t="s">
        <v>52</v>
      </c>
      <c r="F73" s="223" t="s">
        <v>582</v>
      </c>
      <c r="G73" s="223"/>
      <c r="H73" s="225" t="s">
        <v>536</v>
      </c>
      <c r="I73" s="223" t="s">
        <v>582</v>
      </c>
      <c r="J73" s="226" t="s">
        <v>583</v>
      </c>
      <c r="K73" s="227">
        <v>64</v>
      </c>
    </row>
    <row r="74" spans="2:11" s="215" customFormat="1" ht="12" customHeight="1" x14ac:dyDescent="0.25">
      <c r="B74" s="222">
        <v>1</v>
      </c>
      <c r="C74" s="223">
        <v>65</v>
      </c>
      <c r="D74" s="223" t="s">
        <v>584</v>
      </c>
      <c r="E74" s="223"/>
      <c r="F74" s="223"/>
      <c r="G74" s="223"/>
      <c r="H74" s="225"/>
      <c r="I74" s="223" t="s">
        <v>584</v>
      </c>
      <c r="J74" s="226" t="s">
        <v>585</v>
      </c>
      <c r="K74" s="227">
        <v>65</v>
      </c>
    </row>
    <row r="75" spans="2:11" s="215" customFormat="1" ht="12" customHeight="1" x14ac:dyDescent="0.25">
      <c r="B75" s="222">
        <v>2</v>
      </c>
      <c r="C75" s="223">
        <v>66</v>
      </c>
      <c r="D75" s="223" t="s">
        <v>584</v>
      </c>
      <c r="E75" s="223" t="s">
        <v>54</v>
      </c>
      <c r="F75" s="223"/>
      <c r="G75" s="223"/>
      <c r="H75" s="225"/>
      <c r="I75" s="223" t="s">
        <v>54</v>
      </c>
      <c r="J75" s="226" t="s">
        <v>586</v>
      </c>
      <c r="K75" s="227">
        <v>66</v>
      </c>
    </row>
    <row r="76" spans="2:11" s="215" customFormat="1" ht="12" customHeight="1" x14ac:dyDescent="0.25">
      <c r="B76" s="222">
        <v>3</v>
      </c>
      <c r="C76" s="223">
        <v>67</v>
      </c>
      <c r="D76" s="223" t="s">
        <v>584</v>
      </c>
      <c r="E76" s="223" t="s">
        <v>54</v>
      </c>
      <c r="F76" s="223" t="s">
        <v>587</v>
      </c>
      <c r="G76" s="223"/>
      <c r="H76" s="225"/>
      <c r="I76" s="223" t="s">
        <v>587</v>
      </c>
      <c r="J76" s="226" t="s">
        <v>480</v>
      </c>
      <c r="K76" s="227">
        <v>67</v>
      </c>
    </row>
    <row r="77" spans="2:11" s="215" customFormat="1" ht="12" customHeight="1" x14ac:dyDescent="0.25">
      <c r="B77" s="222">
        <v>3</v>
      </c>
      <c r="C77" s="223">
        <v>68</v>
      </c>
      <c r="D77" s="223" t="s">
        <v>584</v>
      </c>
      <c r="E77" s="223" t="s">
        <v>54</v>
      </c>
      <c r="F77" s="223" t="s">
        <v>588</v>
      </c>
      <c r="G77" s="223"/>
      <c r="H77" s="225"/>
      <c r="I77" s="223" t="s">
        <v>588</v>
      </c>
      <c r="J77" s="226" t="s">
        <v>589</v>
      </c>
      <c r="K77" s="227">
        <v>68</v>
      </c>
    </row>
    <row r="78" spans="2:11" s="215" customFormat="1" ht="12" customHeight="1" x14ac:dyDescent="0.25">
      <c r="B78" s="222">
        <v>3</v>
      </c>
      <c r="C78" s="223">
        <v>69</v>
      </c>
      <c r="D78" s="223" t="s">
        <v>584</v>
      </c>
      <c r="E78" s="223" t="s">
        <v>54</v>
      </c>
      <c r="F78" s="223" t="s">
        <v>590</v>
      </c>
      <c r="G78" s="223"/>
      <c r="H78" s="225"/>
      <c r="I78" s="223" t="s">
        <v>590</v>
      </c>
      <c r="J78" s="226" t="s">
        <v>591</v>
      </c>
      <c r="K78" s="227">
        <v>69</v>
      </c>
    </row>
    <row r="79" spans="2:11" s="215" customFormat="1" ht="12" customHeight="1" x14ac:dyDescent="0.25">
      <c r="B79" s="222">
        <v>3</v>
      </c>
      <c r="C79" s="223">
        <v>70</v>
      </c>
      <c r="D79" s="223" t="s">
        <v>584</v>
      </c>
      <c r="E79" s="223" t="s">
        <v>54</v>
      </c>
      <c r="F79" s="223" t="s">
        <v>592</v>
      </c>
      <c r="G79" s="223"/>
      <c r="H79" s="225"/>
      <c r="I79" s="223" t="s">
        <v>592</v>
      </c>
      <c r="J79" s="226" t="s">
        <v>593</v>
      </c>
      <c r="K79" s="227">
        <v>70</v>
      </c>
    </row>
    <row r="80" spans="2:11" s="215" customFormat="1" ht="12" customHeight="1" x14ac:dyDescent="0.25">
      <c r="B80" s="222">
        <v>3</v>
      </c>
      <c r="C80" s="223">
        <v>71</v>
      </c>
      <c r="D80" s="223" t="s">
        <v>584</v>
      </c>
      <c r="E80" s="223" t="s">
        <v>54</v>
      </c>
      <c r="F80" s="223" t="s">
        <v>594</v>
      </c>
      <c r="G80" s="223"/>
      <c r="H80" s="225"/>
      <c r="I80" s="223" t="s">
        <v>594</v>
      </c>
      <c r="J80" s="226" t="s">
        <v>595</v>
      </c>
      <c r="K80" s="227">
        <v>71</v>
      </c>
    </row>
    <row r="81" spans="2:11" s="215" customFormat="1" ht="12" customHeight="1" x14ac:dyDescent="0.25">
      <c r="B81" s="222">
        <v>3</v>
      </c>
      <c r="C81" s="223">
        <v>72</v>
      </c>
      <c r="D81" s="223" t="s">
        <v>584</v>
      </c>
      <c r="E81" s="223" t="s">
        <v>54</v>
      </c>
      <c r="F81" s="223" t="s">
        <v>596</v>
      </c>
      <c r="G81" s="223"/>
      <c r="H81" s="225"/>
      <c r="I81" s="223" t="s">
        <v>596</v>
      </c>
      <c r="J81" s="226" t="s">
        <v>597</v>
      </c>
      <c r="K81" s="227">
        <v>72</v>
      </c>
    </row>
    <row r="82" spans="2:11" s="215" customFormat="1" ht="12" customHeight="1" x14ac:dyDescent="0.25">
      <c r="B82" s="222">
        <v>3</v>
      </c>
      <c r="C82" s="223">
        <v>73</v>
      </c>
      <c r="D82" s="223" t="s">
        <v>584</v>
      </c>
      <c r="E82" s="223" t="s">
        <v>54</v>
      </c>
      <c r="F82" s="223" t="s">
        <v>598</v>
      </c>
      <c r="G82" s="223"/>
      <c r="H82" s="225"/>
      <c r="I82" s="223" t="s">
        <v>598</v>
      </c>
      <c r="J82" s="226" t="s">
        <v>599</v>
      </c>
      <c r="K82" s="227">
        <v>73</v>
      </c>
    </row>
    <row r="83" spans="2:11" s="215" customFormat="1" ht="12" customHeight="1" x14ac:dyDescent="0.25">
      <c r="B83" s="222">
        <v>3</v>
      </c>
      <c r="C83" s="223">
        <v>74</v>
      </c>
      <c r="D83" s="223" t="s">
        <v>584</v>
      </c>
      <c r="E83" s="223" t="s">
        <v>54</v>
      </c>
      <c r="F83" s="223" t="s">
        <v>600</v>
      </c>
      <c r="G83" s="223"/>
      <c r="H83" s="225"/>
      <c r="I83" s="223" t="s">
        <v>600</v>
      </c>
      <c r="J83" s="226" t="s">
        <v>601</v>
      </c>
      <c r="K83" s="227">
        <v>74</v>
      </c>
    </row>
    <row r="84" spans="2:11" s="215" customFormat="1" ht="12" customHeight="1" x14ac:dyDescent="0.25">
      <c r="B84" s="222">
        <v>3</v>
      </c>
      <c r="C84" s="223">
        <v>75</v>
      </c>
      <c r="D84" s="223" t="s">
        <v>584</v>
      </c>
      <c r="E84" s="223" t="s">
        <v>54</v>
      </c>
      <c r="F84" s="223" t="s">
        <v>602</v>
      </c>
      <c r="G84" s="223"/>
      <c r="H84" s="225"/>
      <c r="I84" s="223" t="s">
        <v>602</v>
      </c>
      <c r="J84" s="226" t="s">
        <v>603</v>
      </c>
      <c r="K84" s="227">
        <v>75</v>
      </c>
    </row>
    <row r="85" spans="2:11" s="215" customFormat="1" ht="12" customHeight="1" x14ac:dyDescent="0.25">
      <c r="B85" s="222">
        <v>3</v>
      </c>
      <c r="C85" s="223">
        <v>76</v>
      </c>
      <c r="D85" s="223" t="s">
        <v>584</v>
      </c>
      <c r="E85" s="223" t="s">
        <v>54</v>
      </c>
      <c r="F85" s="223" t="s">
        <v>604</v>
      </c>
      <c r="G85" s="223"/>
      <c r="H85" s="225"/>
      <c r="I85" s="223" t="s">
        <v>604</v>
      </c>
      <c r="J85" s="226" t="s">
        <v>605</v>
      </c>
      <c r="K85" s="227">
        <v>76</v>
      </c>
    </row>
    <row r="86" spans="2:11" s="215" customFormat="1" ht="12" customHeight="1" x14ac:dyDescent="0.25">
      <c r="B86" s="222">
        <v>2</v>
      </c>
      <c r="C86" s="223">
        <v>77</v>
      </c>
      <c r="D86" s="223" t="s">
        <v>584</v>
      </c>
      <c r="E86" s="223" t="s">
        <v>56</v>
      </c>
      <c r="F86" s="223"/>
      <c r="G86" s="223"/>
      <c r="H86" s="225"/>
      <c r="I86" s="223" t="s">
        <v>56</v>
      </c>
      <c r="J86" s="226" t="s">
        <v>606</v>
      </c>
      <c r="K86" s="227">
        <v>77</v>
      </c>
    </row>
    <row r="87" spans="2:11" s="215" customFormat="1" ht="12" customHeight="1" x14ac:dyDescent="0.25">
      <c r="B87" s="222">
        <v>3</v>
      </c>
      <c r="C87" s="223">
        <v>78</v>
      </c>
      <c r="D87" s="223" t="s">
        <v>584</v>
      </c>
      <c r="E87" s="223" t="s">
        <v>56</v>
      </c>
      <c r="F87" s="223" t="s">
        <v>607</v>
      </c>
      <c r="G87" s="223"/>
      <c r="H87" s="225"/>
      <c r="I87" s="223" t="s">
        <v>607</v>
      </c>
      <c r="J87" s="226" t="s">
        <v>480</v>
      </c>
      <c r="K87" s="227">
        <v>78</v>
      </c>
    </row>
    <row r="88" spans="2:11" s="215" customFormat="1" ht="12" customHeight="1" x14ac:dyDescent="0.25">
      <c r="B88" s="222">
        <v>3</v>
      </c>
      <c r="C88" s="223">
        <v>79</v>
      </c>
      <c r="D88" s="223" t="s">
        <v>584</v>
      </c>
      <c r="E88" s="223" t="s">
        <v>56</v>
      </c>
      <c r="F88" s="223" t="s">
        <v>608</v>
      </c>
      <c r="G88" s="223"/>
      <c r="H88" s="225"/>
      <c r="I88" s="223" t="s">
        <v>608</v>
      </c>
      <c r="J88" s="226" t="s">
        <v>609</v>
      </c>
      <c r="K88" s="227">
        <v>79</v>
      </c>
    </row>
    <row r="89" spans="2:11" s="215" customFormat="1" ht="12" customHeight="1" x14ac:dyDescent="0.25">
      <c r="B89" s="222">
        <v>3</v>
      </c>
      <c r="C89" s="223">
        <v>80</v>
      </c>
      <c r="D89" s="223" t="s">
        <v>584</v>
      </c>
      <c r="E89" s="223" t="s">
        <v>56</v>
      </c>
      <c r="F89" s="223" t="s">
        <v>610</v>
      </c>
      <c r="G89" s="223"/>
      <c r="H89" s="225"/>
      <c r="I89" s="223" t="s">
        <v>610</v>
      </c>
      <c r="J89" s="226" t="s">
        <v>611</v>
      </c>
      <c r="K89" s="227">
        <v>80</v>
      </c>
    </row>
    <row r="90" spans="2:11" s="215" customFormat="1" ht="12" customHeight="1" x14ac:dyDescent="0.25">
      <c r="B90" s="222">
        <v>3</v>
      </c>
      <c r="C90" s="223">
        <v>81</v>
      </c>
      <c r="D90" s="223" t="s">
        <v>584</v>
      </c>
      <c r="E90" s="223" t="s">
        <v>56</v>
      </c>
      <c r="F90" s="223" t="s">
        <v>612</v>
      </c>
      <c r="G90" s="223"/>
      <c r="H90" s="225"/>
      <c r="I90" s="223" t="s">
        <v>612</v>
      </c>
      <c r="J90" s="226" t="s">
        <v>613</v>
      </c>
      <c r="K90" s="227">
        <v>81</v>
      </c>
    </row>
    <row r="91" spans="2:11" s="215" customFormat="1" ht="12" customHeight="1" x14ac:dyDescent="0.25">
      <c r="B91" s="222">
        <v>3</v>
      </c>
      <c r="C91" s="223">
        <v>82</v>
      </c>
      <c r="D91" s="223" t="s">
        <v>584</v>
      </c>
      <c r="E91" s="223" t="s">
        <v>56</v>
      </c>
      <c r="F91" s="223" t="s">
        <v>614</v>
      </c>
      <c r="G91" s="223"/>
      <c r="H91" s="225"/>
      <c r="I91" s="223" t="s">
        <v>614</v>
      </c>
      <c r="J91" s="226" t="s">
        <v>615</v>
      </c>
      <c r="K91" s="227">
        <v>82</v>
      </c>
    </row>
    <row r="92" spans="2:11" s="215" customFormat="1" ht="12" customHeight="1" x14ac:dyDescent="0.25">
      <c r="B92" s="222">
        <v>3</v>
      </c>
      <c r="C92" s="223">
        <v>83</v>
      </c>
      <c r="D92" s="223" t="s">
        <v>584</v>
      </c>
      <c r="E92" s="223" t="s">
        <v>56</v>
      </c>
      <c r="F92" s="223" t="s">
        <v>616</v>
      </c>
      <c r="G92" s="223"/>
      <c r="H92" s="225"/>
      <c r="I92" s="223" t="s">
        <v>616</v>
      </c>
      <c r="J92" s="226" t="s">
        <v>617</v>
      </c>
      <c r="K92" s="227">
        <v>83</v>
      </c>
    </row>
    <row r="93" spans="2:11" s="215" customFormat="1" ht="12" customHeight="1" x14ac:dyDescent="0.25">
      <c r="B93" s="222">
        <v>3</v>
      </c>
      <c r="C93" s="223">
        <v>84</v>
      </c>
      <c r="D93" s="223" t="s">
        <v>584</v>
      </c>
      <c r="E93" s="223" t="s">
        <v>56</v>
      </c>
      <c r="F93" s="223" t="s">
        <v>618</v>
      </c>
      <c r="G93" s="223"/>
      <c r="H93" s="225"/>
      <c r="I93" s="223" t="s">
        <v>618</v>
      </c>
      <c r="J93" s="226" t="s">
        <v>619</v>
      </c>
      <c r="K93" s="227">
        <v>84</v>
      </c>
    </row>
    <row r="94" spans="2:11" s="215" customFormat="1" ht="12" customHeight="1" x14ac:dyDescent="0.25">
      <c r="B94" s="222">
        <v>2</v>
      </c>
      <c r="C94" s="223">
        <v>85</v>
      </c>
      <c r="D94" s="223" t="s">
        <v>584</v>
      </c>
      <c r="E94" s="223" t="s">
        <v>58</v>
      </c>
      <c r="F94" s="223"/>
      <c r="G94" s="223"/>
      <c r="H94" s="225"/>
      <c r="I94" s="223" t="s">
        <v>58</v>
      </c>
      <c r="J94" s="226" t="s">
        <v>620</v>
      </c>
      <c r="K94" s="227">
        <v>85</v>
      </c>
    </row>
    <row r="95" spans="2:11" s="215" customFormat="1" ht="12" customHeight="1" x14ac:dyDescent="0.25">
      <c r="B95" s="222">
        <v>3</v>
      </c>
      <c r="C95" s="223">
        <v>86</v>
      </c>
      <c r="D95" s="223" t="s">
        <v>584</v>
      </c>
      <c r="E95" s="223" t="s">
        <v>58</v>
      </c>
      <c r="F95" s="223" t="s">
        <v>621</v>
      </c>
      <c r="G95" s="223"/>
      <c r="H95" s="225"/>
      <c r="I95" s="223" t="s">
        <v>621</v>
      </c>
      <c r="J95" s="226" t="s">
        <v>480</v>
      </c>
      <c r="K95" s="227">
        <v>86</v>
      </c>
    </row>
    <row r="96" spans="2:11" s="215" customFormat="1" ht="12" customHeight="1" x14ac:dyDescent="0.25">
      <c r="B96" s="222">
        <v>3</v>
      </c>
      <c r="C96" s="223">
        <v>87</v>
      </c>
      <c r="D96" s="223" t="s">
        <v>584</v>
      </c>
      <c r="E96" s="223" t="s">
        <v>58</v>
      </c>
      <c r="F96" s="223" t="s">
        <v>622</v>
      </c>
      <c r="G96" s="223"/>
      <c r="H96" s="225"/>
      <c r="I96" s="223" t="s">
        <v>622</v>
      </c>
      <c r="J96" s="226" t="s">
        <v>623</v>
      </c>
      <c r="K96" s="227">
        <v>87</v>
      </c>
    </row>
    <row r="97" spans="2:11" s="215" customFormat="1" ht="12" customHeight="1" x14ac:dyDescent="0.25">
      <c r="B97" s="222">
        <v>3</v>
      </c>
      <c r="C97" s="223">
        <v>88</v>
      </c>
      <c r="D97" s="223" t="s">
        <v>584</v>
      </c>
      <c r="E97" s="223" t="s">
        <v>58</v>
      </c>
      <c r="F97" s="223" t="s">
        <v>624</v>
      </c>
      <c r="G97" s="223"/>
      <c r="H97" s="225"/>
      <c r="I97" s="223" t="s">
        <v>624</v>
      </c>
      <c r="J97" s="226" t="s">
        <v>625</v>
      </c>
      <c r="K97" s="227">
        <v>88</v>
      </c>
    </row>
    <row r="98" spans="2:11" s="215" customFormat="1" ht="12" customHeight="1" x14ac:dyDescent="0.25">
      <c r="B98" s="222">
        <v>3</v>
      </c>
      <c r="C98" s="223">
        <v>89</v>
      </c>
      <c r="D98" s="223" t="s">
        <v>584</v>
      </c>
      <c r="E98" s="223" t="s">
        <v>58</v>
      </c>
      <c r="F98" s="223" t="s">
        <v>626</v>
      </c>
      <c r="G98" s="223"/>
      <c r="H98" s="225"/>
      <c r="I98" s="223" t="s">
        <v>626</v>
      </c>
      <c r="J98" s="226" t="s">
        <v>627</v>
      </c>
      <c r="K98" s="227">
        <v>89</v>
      </c>
    </row>
    <row r="99" spans="2:11" s="215" customFormat="1" ht="12" customHeight="1" x14ac:dyDescent="0.25">
      <c r="B99" s="222">
        <v>3</v>
      </c>
      <c r="C99" s="223">
        <v>90</v>
      </c>
      <c r="D99" s="223" t="s">
        <v>584</v>
      </c>
      <c r="E99" s="223" t="s">
        <v>58</v>
      </c>
      <c r="F99" s="223" t="s">
        <v>628</v>
      </c>
      <c r="G99" s="223"/>
      <c r="H99" s="225"/>
      <c r="I99" s="223" t="s">
        <v>628</v>
      </c>
      <c r="J99" s="226" t="s">
        <v>629</v>
      </c>
      <c r="K99" s="227">
        <v>90</v>
      </c>
    </row>
    <row r="100" spans="2:11" s="215" customFormat="1" ht="12" customHeight="1" x14ac:dyDescent="0.25">
      <c r="B100" s="222">
        <v>3</v>
      </c>
      <c r="C100" s="223">
        <v>91</v>
      </c>
      <c r="D100" s="223" t="s">
        <v>584</v>
      </c>
      <c r="E100" s="223" t="s">
        <v>58</v>
      </c>
      <c r="F100" s="223" t="s">
        <v>630</v>
      </c>
      <c r="G100" s="223"/>
      <c r="H100" s="225"/>
      <c r="I100" s="223" t="s">
        <v>630</v>
      </c>
      <c r="J100" s="226" t="s">
        <v>631</v>
      </c>
      <c r="K100" s="227">
        <v>91</v>
      </c>
    </row>
    <row r="101" spans="2:11" s="215" customFormat="1" ht="12" customHeight="1" x14ac:dyDescent="0.25">
      <c r="B101" s="222">
        <v>3</v>
      </c>
      <c r="C101" s="223">
        <v>92</v>
      </c>
      <c r="D101" s="223" t="s">
        <v>584</v>
      </c>
      <c r="E101" s="223" t="s">
        <v>58</v>
      </c>
      <c r="F101" s="223" t="s">
        <v>632</v>
      </c>
      <c r="G101" s="223"/>
      <c r="H101" s="225"/>
      <c r="I101" s="223" t="s">
        <v>632</v>
      </c>
      <c r="J101" s="226" t="s">
        <v>633</v>
      </c>
      <c r="K101" s="227">
        <v>92</v>
      </c>
    </row>
    <row r="102" spans="2:11" s="215" customFormat="1" ht="12" customHeight="1" x14ac:dyDescent="0.25">
      <c r="B102" s="222">
        <v>3</v>
      </c>
      <c r="C102" s="223">
        <v>93</v>
      </c>
      <c r="D102" s="223" t="s">
        <v>584</v>
      </c>
      <c r="E102" s="223" t="s">
        <v>58</v>
      </c>
      <c r="F102" s="223" t="s">
        <v>634</v>
      </c>
      <c r="G102" s="223"/>
      <c r="H102" s="225"/>
      <c r="I102" s="223" t="s">
        <v>634</v>
      </c>
      <c r="J102" s="226" t="s">
        <v>635</v>
      </c>
      <c r="K102" s="227">
        <v>93</v>
      </c>
    </row>
    <row r="103" spans="2:11" s="215" customFormat="1" ht="12" customHeight="1" x14ac:dyDescent="0.25">
      <c r="B103" s="222">
        <v>3</v>
      </c>
      <c r="C103" s="223">
        <v>94</v>
      </c>
      <c r="D103" s="223" t="s">
        <v>584</v>
      </c>
      <c r="E103" s="223" t="s">
        <v>58</v>
      </c>
      <c r="F103" s="223" t="s">
        <v>636</v>
      </c>
      <c r="G103" s="223"/>
      <c r="H103" s="225"/>
      <c r="I103" s="223" t="s">
        <v>636</v>
      </c>
      <c r="J103" s="226" t="s">
        <v>637</v>
      </c>
      <c r="K103" s="227">
        <v>94</v>
      </c>
    </row>
    <row r="104" spans="2:11" s="215" customFormat="1" ht="12" customHeight="1" x14ac:dyDescent="0.25">
      <c r="B104" s="222">
        <v>3</v>
      </c>
      <c r="C104" s="223">
        <v>95</v>
      </c>
      <c r="D104" s="223" t="s">
        <v>584</v>
      </c>
      <c r="E104" s="223" t="s">
        <v>58</v>
      </c>
      <c r="F104" s="223" t="s">
        <v>638</v>
      </c>
      <c r="G104" s="223"/>
      <c r="H104" s="225"/>
      <c r="I104" s="223" t="s">
        <v>638</v>
      </c>
      <c r="J104" s="226" t="s">
        <v>639</v>
      </c>
      <c r="K104" s="227">
        <v>95</v>
      </c>
    </row>
    <row r="105" spans="2:11" s="215" customFormat="1" ht="12" customHeight="1" x14ac:dyDescent="0.25">
      <c r="B105" s="222">
        <v>2</v>
      </c>
      <c r="C105" s="223">
        <v>96</v>
      </c>
      <c r="D105" s="223" t="s">
        <v>584</v>
      </c>
      <c r="E105" s="223" t="s">
        <v>60</v>
      </c>
      <c r="F105" s="223"/>
      <c r="G105" s="223"/>
      <c r="H105" s="225"/>
      <c r="I105" s="223" t="s">
        <v>60</v>
      </c>
      <c r="J105" s="226" t="s">
        <v>640</v>
      </c>
      <c r="K105" s="227">
        <v>96</v>
      </c>
    </row>
    <row r="106" spans="2:11" s="215" customFormat="1" ht="12" customHeight="1" x14ac:dyDescent="0.25">
      <c r="B106" s="222">
        <v>3</v>
      </c>
      <c r="C106" s="223">
        <v>97</v>
      </c>
      <c r="D106" s="223" t="s">
        <v>584</v>
      </c>
      <c r="E106" s="223" t="s">
        <v>60</v>
      </c>
      <c r="F106" s="223" t="s">
        <v>641</v>
      </c>
      <c r="G106" s="223"/>
      <c r="H106" s="225"/>
      <c r="I106" s="223" t="s">
        <v>641</v>
      </c>
      <c r="J106" s="226" t="s">
        <v>480</v>
      </c>
      <c r="K106" s="227">
        <v>97</v>
      </c>
    </row>
    <row r="107" spans="2:11" s="215" customFormat="1" ht="12" customHeight="1" x14ac:dyDescent="0.25">
      <c r="B107" s="222">
        <v>3</v>
      </c>
      <c r="C107" s="223">
        <v>98</v>
      </c>
      <c r="D107" s="223" t="s">
        <v>584</v>
      </c>
      <c r="E107" s="223" t="s">
        <v>60</v>
      </c>
      <c r="F107" s="223" t="s">
        <v>642</v>
      </c>
      <c r="G107" s="223"/>
      <c r="H107" s="225"/>
      <c r="I107" s="223" t="s">
        <v>642</v>
      </c>
      <c r="J107" s="226" t="s">
        <v>643</v>
      </c>
      <c r="K107" s="227">
        <v>98</v>
      </c>
    </row>
    <row r="108" spans="2:11" s="215" customFormat="1" ht="12" customHeight="1" x14ac:dyDescent="0.25">
      <c r="B108" s="222">
        <v>3</v>
      </c>
      <c r="C108" s="223">
        <v>99</v>
      </c>
      <c r="D108" s="223" t="s">
        <v>584</v>
      </c>
      <c r="E108" s="223" t="s">
        <v>60</v>
      </c>
      <c r="F108" s="223" t="s">
        <v>644</v>
      </c>
      <c r="G108" s="223"/>
      <c r="H108" s="225"/>
      <c r="I108" s="223" t="s">
        <v>644</v>
      </c>
      <c r="J108" s="226" t="s">
        <v>645</v>
      </c>
      <c r="K108" s="227">
        <v>99</v>
      </c>
    </row>
    <row r="109" spans="2:11" s="215" customFormat="1" ht="12" customHeight="1" x14ac:dyDescent="0.25">
      <c r="B109" s="222">
        <v>3</v>
      </c>
      <c r="C109" s="223">
        <v>100</v>
      </c>
      <c r="D109" s="223" t="s">
        <v>584</v>
      </c>
      <c r="E109" s="223" t="s">
        <v>60</v>
      </c>
      <c r="F109" s="223" t="s">
        <v>646</v>
      </c>
      <c r="G109" s="223"/>
      <c r="H109" s="225"/>
      <c r="I109" s="223" t="s">
        <v>646</v>
      </c>
      <c r="J109" s="226" t="s">
        <v>647</v>
      </c>
      <c r="K109" s="227">
        <v>100</v>
      </c>
    </row>
    <row r="110" spans="2:11" s="215" customFormat="1" ht="12" customHeight="1" x14ac:dyDescent="0.25">
      <c r="B110" s="222">
        <v>3</v>
      </c>
      <c r="C110" s="223">
        <v>101</v>
      </c>
      <c r="D110" s="223" t="s">
        <v>584</v>
      </c>
      <c r="E110" s="223" t="s">
        <v>60</v>
      </c>
      <c r="F110" s="223" t="s">
        <v>648</v>
      </c>
      <c r="G110" s="223"/>
      <c r="H110" s="225"/>
      <c r="I110" s="223" t="s">
        <v>648</v>
      </c>
      <c r="J110" s="226" t="s">
        <v>649</v>
      </c>
      <c r="K110" s="227">
        <v>101</v>
      </c>
    </row>
    <row r="111" spans="2:11" s="215" customFormat="1" ht="12" customHeight="1" x14ac:dyDescent="0.25">
      <c r="B111" s="222">
        <v>2</v>
      </c>
      <c r="C111" s="223">
        <v>102</v>
      </c>
      <c r="D111" s="223" t="s">
        <v>584</v>
      </c>
      <c r="E111" s="223" t="s">
        <v>62</v>
      </c>
      <c r="F111" s="223"/>
      <c r="G111" s="223"/>
      <c r="H111" s="225"/>
      <c r="I111" s="223" t="s">
        <v>62</v>
      </c>
      <c r="J111" s="226" t="s">
        <v>650</v>
      </c>
      <c r="K111" s="227">
        <v>102</v>
      </c>
    </row>
    <row r="112" spans="2:11" s="215" customFormat="1" ht="12" customHeight="1" x14ac:dyDescent="0.25">
      <c r="B112" s="222">
        <v>3</v>
      </c>
      <c r="C112" s="223">
        <v>103</v>
      </c>
      <c r="D112" s="223" t="s">
        <v>584</v>
      </c>
      <c r="E112" s="223" t="s">
        <v>62</v>
      </c>
      <c r="F112" s="223" t="s">
        <v>651</v>
      </c>
      <c r="G112" s="223"/>
      <c r="H112" s="225"/>
      <c r="I112" s="223" t="s">
        <v>651</v>
      </c>
      <c r="J112" s="226" t="s">
        <v>480</v>
      </c>
      <c r="K112" s="227">
        <v>103</v>
      </c>
    </row>
    <row r="113" spans="2:11" s="215" customFormat="1" ht="12" customHeight="1" x14ac:dyDescent="0.25">
      <c r="B113" s="222">
        <v>3</v>
      </c>
      <c r="C113" s="223">
        <v>104</v>
      </c>
      <c r="D113" s="223" t="s">
        <v>584</v>
      </c>
      <c r="E113" s="223" t="s">
        <v>62</v>
      </c>
      <c r="F113" s="223" t="s">
        <v>652</v>
      </c>
      <c r="G113" s="223"/>
      <c r="H113" s="225"/>
      <c r="I113" s="223" t="s">
        <v>652</v>
      </c>
      <c r="J113" s="226" t="s">
        <v>653</v>
      </c>
      <c r="K113" s="227">
        <v>104</v>
      </c>
    </row>
    <row r="114" spans="2:11" s="215" customFormat="1" ht="12" customHeight="1" x14ac:dyDescent="0.25">
      <c r="B114" s="222">
        <v>3</v>
      </c>
      <c r="C114" s="223">
        <v>105</v>
      </c>
      <c r="D114" s="223" t="s">
        <v>584</v>
      </c>
      <c r="E114" s="223" t="s">
        <v>62</v>
      </c>
      <c r="F114" s="223" t="s">
        <v>654</v>
      </c>
      <c r="G114" s="223"/>
      <c r="H114" s="225"/>
      <c r="I114" s="223" t="s">
        <v>654</v>
      </c>
      <c r="J114" s="226" t="s">
        <v>655</v>
      </c>
      <c r="K114" s="227">
        <v>105</v>
      </c>
    </row>
    <row r="115" spans="2:11" s="215" customFormat="1" ht="12" customHeight="1" x14ac:dyDescent="0.25">
      <c r="B115" s="222">
        <v>3</v>
      </c>
      <c r="C115" s="223">
        <v>106</v>
      </c>
      <c r="D115" s="223" t="s">
        <v>584</v>
      </c>
      <c r="E115" s="223" t="s">
        <v>62</v>
      </c>
      <c r="F115" s="223" t="s">
        <v>656</v>
      </c>
      <c r="G115" s="223"/>
      <c r="H115" s="225"/>
      <c r="I115" s="223" t="s">
        <v>656</v>
      </c>
      <c r="J115" s="226" t="s">
        <v>657</v>
      </c>
      <c r="K115" s="227">
        <v>106</v>
      </c>
    </row>
    <row r="116" spans="2:11" s="215" customFormat="1" ht="12" customHeight="1" x14ac:dyDescent="0.25">
      <c r="B116" s="222">
        <v>3</v>
      </c>
      <c r="C116" s="223">
        <v>107</v>
      </c>
      <c r="D116" s="223" t="s">
        <v>584</v>
      </c>
      <c r="E116" s="223" t="s">
        <v>62</v>
      </c>
      <c r="F116" s="223" t="s">
        <v>658</v>
      </c>
      <c r="G116" s="223"/>
      <c r="H116" s="225"/>
      <c r="I116" s="223" t="s">
        <v>658</v>
      </c>
      <c r="J116" s="226" t="s">
        <v>659</v>
      </c>
      <c r="K116" s="227">
        <v>107</v>
      </c>
    </row>
    <row r="117" spans="2:11" s="215" customFormat="1" ht="12" customHeight="1" x14ac:dyDescent="0.25">
      <c r="B117" s="222">
        <v>2</v>
      </c>
      <c r="C117" s="223">
        <v>108</v>
      </c>
      <c r="D117" s="223" t="s">
        <v>584</v>
      </c>
      <c r="E117" s="223" t="s">
        <v>64</v>
      </c>
      <c r="F117" s="223"/>
      <c r="G117" s="223"/>
      <c r="H117" s="225"/>
      <c r="I117" s="223" t="s">
        <v>64</v>
      </c>
      <c r="J117" s="226" t="s">
        <v>660</v>
      </c>
      <c r="K117" s="227">
        <v>108</v>
      </c>
    </row>
    <row r="118" spans="2:11" s="215" customFormat="1" ht="12" customHeight="1" x14ac:dyDescent="0.25">
      <c r="B118" s="222">
        <v>3</v>
      </c>
      <c r="C118" s="223">
        <v>109</v>
      </c>
      <c r="D118" s="223" t="s">
        <v>584</v>
      </c>
      <c r="E118" s="223" t="s">
        <v>64</v>
      </c>
      <c r="F118" s="223" t="s">
        <v>661</v>
      </c>
      <c r="G118" s="223"/>
      <c r="H118" s="225"/>
      <c r="I118" s="223" t="s">
        <v>661</v>
      </c>
      <c r="J118" s="226" t="s">
        <v>480</v>
      </c>
      <c r="K118" s="227">
        <v>109</v>
      </c>
    </row>
    <row r="119" spans="2:11" s="215" customFormat="1" ht="12" customHeight="1" x14ac:dyDescent="0.25">
      <c r="B119" s="222">
        <v>3</v>
      </c>
      <c r="C119" s="223">
        <v>110</v>
      </c>
      <c r="D119" s="223" t="s">
        <v>584</v>
      </c>
      <c r="E119" s="223" t="s">
        <v>64</v>
      </c>
      <c r="F119" s="223" t="s">
        <v>662</v>
      </c>
      <c r="G119" s="223"/>
      <c r="H119" s="225"/>
      <c r="I119" s="223" t="s">
        <v>662</v>
      </c>
      <c r="J119" s="226" t="s">
        <v>663</v>
      </c>
      <c r="K119" s="227">
        <v>110</v>
      </c>
    </row>
    <row r="120" spans="2:11" s="215" customFormat="1" ht="12" customHeight="1" x14ac:dyDescent="0.25">
      <c r="B120" s="222">
        <v>3</v>
      </c>
      <c r="C120" s="223">
        <v>111</v>
      </c>
      <c r="D120" s="223" t="s">
        <v>584</v>
      </c>
      <c r="E120" s="223" t="s">
        <v>64</v>
      </c>
      <c r="F120" s="223" t="s">
        <v>664</v>
      </c>
      <c r="G120" s="223"/>
      <c r="H120" s="225"/>
      <c r="I120" s="223" t="s">
        <v>664</v>
      </c>
      <c r="J120" s="226" t="s">
        <v>665</v>
      </c>
      <c r="K120" s="227">
        <v>111</v>
      </c>
    </row>
    <row r="121" spans="2:11" s="215" customFormat="1" ht="12" customHeight="1" x14ac:dyDescent="0.25">
      <c r="B121" s="222">
        <v>3</v>
      </c>
      <c r="C121" s="223">
        <v>112</v>
      </c>
      <c r="D121" s="223" t="s">
        <v>584</v>
      </c>
      <c r="E121" s="223" t="s">
        <v>64</v>
      </c>
      <c r="F121" s="223" t="s">
        <v>666</v>
      </c>
      <c r="G121" s="223"/>
      <c r="H121" s="225"/>
      <c r="I121" s="223" t="s">
        <v>666</v>
      </c>
      <c r="J121" s="226" t="s">
        <v>667</v>
      </c>
      <c r="K121" s="227">
        <v>112</v>
      </c>
    </row>
    <row r="122" spans="2:11" s="215" customFormat="1" ht="12" customHeight="1" x14ac:dyDescent="0.25">
      <c r="B122" s="222">
        <v>3</v>
      </c>
      <c r="C122" s="223">
        <v>113</v>
      </c>
      <c r="D122" s="223" t="s">
        <v>584</v>
      </c>
      <c r="E122" s="223" t="s">
        <v>64</v>
      </c>
      <c r="F122" s="223" t="s">
        <v>668</v>
      </c>
      <c r="G122" s="223"/>
      <c r="H122" s="225"/>
      <c r="I122" s="223" t="s">
        <v>668</v>
      </c>
      <c r="J122" s="226" t="s">
        <v>669</v>
      </c>
      <c r="K122" s="227">
        <v>113</v>
      </c>
    </row>
    <row r="123" spans="2:11" s="215" customFormat="1" ht="12" customHeight="1" x14ac:dyDescent="0.25">
      <c r="B123" s="222">
        <v>3</v>
      </c>
      <c r="C123" s="223">
        <v>114</v>
      </c>
      <c r="D123" s="223" t="s">
        <v>584</v>
      </c>
      <c r="E123" s="223" t="s">
        <v>64</v>
      </c>
      <c r="F123" s="223" t="s">
        <v>670</v>
      </c>
      <c r="G123" s="223"/>
      <c r="H123" s="225"/>
      <c r="I123" s="223" t="s">
        <v>670</v>
      </c>
      <c r="J123" s="226" t="s">
        <v>671</v>
      </c>
      <c r="K123" s="227">
        <v>114</v>
      </c>
    </row>
    <row r="124" spans="2:11" s="215" customFormat="1" ht="12" customHeight="1" x14ac:dyDescent="0.25">
      <c r="B124" s="222">
        <v>3</v>
      </c>
      <c r="C124" s="223">
        <v>115</v>
      </c>
      <c r="D124" s="223" t="s">
        <v>584</v>
      </c>
      <c r="E124" s="223" t="s">
        <v>64</v>
      </c>
      <c r="F124" s="223" t="s">
        <v>672</v>
      </c>
      <c r="G124" s="223"/>
      <c r="H124" s="225"/>
      <c r="I124" s="223" t="s">
        <v>672</v>
      </c>
      <c r="J124" s="226" t="s">
        <v>673</v>
      </c>
      <c r="K124" s="227">
        <v>115</v>
      </c>
    </row>
    <row r="125" spans="2:11" s="215" customFormat="1" ht="12" customHeight="1" x14ac:dyDescent="0.25">
      <c r="B125" s="222">
        <v>2</v>
      </c>
      <c r="C125" s="223">
        <v>116</v>
      </c>
      <c r="D125" s="223" t="s">
        <v>584</v>
      </c>
      <c r="E125" s="223" t="s">
        <v>66</v>
      </c>
      <c r="F125" s="223"/>
      <c r="G125" s="223"/>
      <c r="H125" s="225"/>
      <c r="I125" s="223" t="s">
        <v>66</v>
      </c>
      <c r="J125" s="226" t="s">
        <v>674</v>
      </c>
      <c r="K125" s="227">
        <v>116</v>
      </c>
    </row>
    <row r="126" spans="2:11" s="215" customFormat="1" ht="12" customHeight="1" x14ac:dyDescent="0.25">
      <c r="B126" s="222">
        <v>3</v>
      </c>
      <c r="C126" s="223">
        <v>117</v>
      </c>
      <c r="D126" s="223" t="s">
        <v>584</v>
      </c>
      <c r="E126" s="223" t="s">
        <v>66</v>
      </c>
      <c r="F126" s="223" t="s">
        <v>675</v>
      </c>
      <c r="G126" s="223"/>
      <c r="H126" s="225"/>
      <c r="I126" s="223" t="s">
        <v>675</v>
      </c>
      <c r="J126" s="226" t="s">
        <v>480</v>
      </c>
      <c r="K126" s="227">
        <v>117</v>
      </c>
    </row>
    <row r="127" spans="2:11" s="215" customFormat="1" ht="12" customHeight="1" x14ac:dyDescent="0.25">
      <c r="B127" s="222">
        <v>3</v>
      </c>
      <c r="C127" s="223">
        <v>118</v>
      </c>
      <c r="D127" s="223" t="s">
        <v>584</v>
      </c>
      <c r="E127" s="223" t="s">
        <v>66</v>
      </c>
      <c r="F127" s="223" t="s">
        <v>676</v>
      </c>
      <c r="G127" s="223"/>
      <c r="H127" s="225"/>
      <c r="I127" s="223" t="s">
        <v>676</v>
      </c>
      <c r="J127" s="226" t="s">
        <v>677</v>
      </c>
      <c r="K127" s="227">
        <v>118</v>
      </c>
    </row>
    <row r="128" spans="2:11" s="215" customFormat="1" ht="12" customHeight="1" x14ac:dyDescent="0.25">
      <c r="B128" s="222">
        <v>3</v>
      </c>
      <c r="C128" s="223">
        <v>119</v>
      </c>
      <c r="D128" s="223" t="s">
        <v>584</v>
      </c>
      <c r="E128" s="223" t="s">
        <v>66</v>
      </c>
      <c r="F128" s="223" t="s">
        <v>678</v>
      </c>
      <c r="G128" s="223"/>
      <c r="H128" s="225"/>
      <c r="I128" s="223" t="s">
        <v>678</v>
      </c>
      <c r="J128" s="226" t="s">
        <v>679</v>
      </c>
      <c r="K128" s="227">
        <v>119</v>
      </c>
    </row>
    <row r="129" spans="2:11" s="215" customFormat="1" ht="12" customHeight="1" x14ac:dyDescent="0.25">
      <c r="B129" s="222">
        <v>3</v>
      </c>
      <c r="C129" s="223">
        <v>120</v>
      </c>
      <c r="D129" s="223" t="s">
        <v>584</v>
      </c>
      <c r="E129" s="223" t="s">
        <v>66</v>
      </c>
      <c r="F129" s="223" t="s">
        <v>680</v>
      </c>
      <c r="G129" s="223"/>
      <c r="H129" s="225"/>
      <c r="I129" s="223" t="s">
        <v>680</v>
      </c>
      <c r="J129" s="226" t="s">
        <v>681</v>
      </c>
      <c r="K129" s="227">
        <v>120</v>
      </c>
    </row>
    <row r="130" spans="2:11" s="215" customFormat="1" ht="12" customHeight="1" x14ac:dyDescent="0.25">
      <c r="B130" s="222">
        <v>3</v>
      </c>
      <c r="C130" s="223">
        <v>121</v>
      </c>
      <c r="D130" s="223" t="s">
        <v>584</v>
      </c>
      <c r="E130" s="223" t="s">
        <v>66</v>
      </c>
      <c r="F130" s="223" t="s">
        <v>682</v>
      </c>
      <c r="G130" s="223"/>
      <c r="H130" s="225"/>
      <c r="I130" s="223" t="s">
        <v>682</v>
      </c>
      <c r="J130" s="226" t="s">
        <v>683</v>
      </c>
      <c r="K130" s="227">
        <v>121</v>
      </c>
    </row>
    <row r="131" spans="2:11" s="215" customFormat="1" ht="12" customHeight="1" x14ac:dyDescent="0.25">
      <c r="B131" s="222">
        <v>2</v>
      </c>
      <c r="C131" s="223">
        <v>122</v>
      </c>
      <c r="D131" s="223" t="s">
        <v>584</v>
      </c>
      <c r="E131" s="223" t="s">
        <v>68</v>
      </c>
      <c r="F131" s="223"/>
      <c r="G131" s="223"/>
      <c r="H131" s="225"/>
      <c r="I131" s="223" t="s">
        <v>68</v>
      </c>
      <c r="J131" s="226" t="s">
        <v>684</v>
      </c>
      <c r="K131" s="227">
        <v>122</v>
      </c>
    </row>
    <row r="132" spans="2:11" s="215" customFormat="1" ht="12" customHeight="1" x14ac:dyDescent="0.25">
      <c r="B132" s="222">
        <v>3</v>
      </c>
      <c r="C132" s="223">
        <v>123</v>
      </c>
      <c r="D132" s="223" t="s">
        <v>584</v>
      </c>
      <c r="E132" s="223" t="s">
        <v>68</v>
      </c>
      <c r="F132" s="223" t="s">
        <v>685</v>
      </c>
      <c r="G132" s="223"/>
      <c r="H132" s="225"/>
      <c r="I132" s="223" t="s">
        <v>685</v>
      </c>
      <c r="J132" s="226" t="s">
        <v>480</v>
      </c>
      <c r="K132" s="227">
        <v>123</v>
      </c>
    </row>
    <row r="133" spans="2:11" s="215" customFormat="1" ht="12" customHeight="1" x14ac:dyDescent="0.25">
      <c r="B133" s="222">
        <v>3</v>
      </c>
      <c r="C133" s="223">
        <v>124</v>
      </c>
      <c r="D133" s="223" t="s">
        <v>584</v>
      </c>
      <c r="E133" s="223" t="s">
        <v>68</v>
      </c>
      <c r="F133" s="223" t="s">
        <v>686</v>
      </c>
      <c r="G133" s="223"/>
      <c r="H133" s="225"/>
      <c r="I133" s="223" t="s">
        <v>686</v>
      </c>
      <c r="J133" s="226" t="s">
        <v>687</v>
      </c>
      <c r="K133" s="227">
        <v>124</v>
      </c>
    </row>
    <row r="134" spans="2:11" s="215" customFormat="1" ht="12" customHeight="1" x14ac:dyDescent="0.25">
      <c r="B134" s="222">
        <v>3</v>
      </c>
      <c r="C134" s="223">
        <v>125</v>
      </c>
      <c r="D134" s="223" t="s">
        <v>584</v>
      </c>
      <c r="E134" s="223" t="s">
        <v>68</v>
      </c>
      <c r="F134" s="223" t="s">
        <v>688</v>
      </c>
      <c r="G134" s="223"/>
      <c r="H134" s="225"/>
      <c r="I134" s="223" t="s">
        <v>688</v>
      </c>
      <c r="J134" s="226" t="s">
        <v>689</v>
      </c>
      <c r="K134" s="227">
        <v>125</v>
      </c>
    </row>
    <row r="135" spans="2:11" s="215" customFormat="1" ht="12" customHeight="1" x14ac:dyDescent="0.25">
      <c r="B135" s="222">
        <v>3</v>
      </c>
      <c r="C135" s="223">
        <v>126</v>
      </c>
      <c r="D135" s="223" t="s">
        <v>584</v>
      </c>
      <c r="E135" s="223" t="s">
        <v>68</v>
      </c>
      <c r="F135" s="223" t="s">
        <v>690</v>
      </c>
      <c r="G135" s="223"/>
      <c r="H135" s="225"/>
      <c r="I135" s="223" t="s">
        <v>690</v>
      </c>
      <c r="J135" s="226" t="s">
        <v>691</v>
      </c>
      <c r="K135" s="227">
        <v>126</v>
      </c>
    </row>
    <row r="136" spans="2:11" s="215" customFormat="1" ht="12" customHeight="1" x14ac:dyDescent="0.25">
      <c r="B136" s="222">
        <v>3</v>
      </c>
      <c r="C136" s="223">
        <v>127</v>
      </c>
      <c r="D136" s="223" t="s">
        <v>584</v>
      </c>
      <c r="E136" s="223" t="s">
        <v>68</v>
      </c>
      <c r="F136" s="223" t="s">
        <v>692</v>
      </c>
      <c r="G136" s="223"/>
      <c r="H136" s="225"/>
      <c r="I136" s="223" t="s">
        <v>692</v>
      </c>
      <c r="J136" s="226" t="s">
        <v>693</v>
      </c>
      <c r="K136" s="227">
        <v>127</v>
      </c>
    </row>
    <row r="137" spans="2:11" s="215" customFormat="1" ht="12" customHeight="1" x14ac:dyDescent="0.25">
      <c r="B137" s="222">
        <v>3</v>
      </c>
      <c r="C137" s="223">
        <v>128</v>
      </c>
      <c r="D137" s="223" t="s">
        <v>584</v>
      </c>
      <c r="E137" s="223" t="s">
        <v>68</v>
      </c>
      <c r="F137" s="223" t="s">
        <v>694</v>
      </c>
      <c r="G137" s="223"/>
      <c r="H137" s="225"/>
      <c r="I137" s="223" t="s">
        <v>694</v>
      </c>
      <c r="J137" s="226" t="s">
        <v>695</v>
      </c>
      <c r="K137" s="227">
        <v>128</v>
      </c>
    </row>
    <row r="138" spans="2:11" s="215" customFormat="1" ht="12" customHeight="1" x14ac:dyDescent="0.25">
      <c r="B138" s="222">
        <v>3</v>
      </c>
      <c r="C138" s="223">
        <v>129</v>
      </c>
      <c r="D138" s="223" t="s">
        <v>584</v>
      </c>
      <c r="E138" s="223" t="s">
        <v>68</v>
      </c>
      <c r="F138" s="223" t="s">
        <v>696</v>
      </c>
      <c r="G138" s="223"/>
      <c r="H138" s="225"/>
      <c r="I138" s="223" t="s">
        <v>696</v>
      </c>
      <c r="J138" s="226" t="s">
        <v>697</v>
      </c>
      <c r="K138" s="227">
        <v>129</v>
      </c>
    </row>
    <row r="139" spans="2:11" s="215" customFormat="1" ht="12" customHeight="1" x14ac:dyDescent="0.25">
      <c r="B139" s="222">
        <v>3</v>
      </c>
      <c r="C139" s="223">
        <v>130</v>
      </c>
      <c r="D139" s="223" t="s">
        <v>584</v>
      </c>
      <c r="E139" s="223" t="s">
        <v>68</v>
      </c>
      <c r="F139" s="223" t="s">
        <v>698</v>
      </c>
      <c r="G139" s="223"/>
      <c r="H139" s="225"/>
      <c r="I139" s="223" t="s">
        <v>698</v>
      </c>
      <c r="J139" s="226" t="s">
        <v>699</v>
      </c>
      <c r="K139" s="227">
        <v>130</v>
      </c>
    </row>
    <row r="140" spans="2:11" s="215" customFormat="1" ht="12" customHeight="1" x14ac:dyDescent="0.25">
      <c r="B140" s="222">
        <v>2</v>
      </c>
      <c r="C140" s="223">
        <v>131</v>
      </c>
      <c r="D140" s="223" t="s">
        <v>584</v>
      </c>
      <c r="E140" s="223" t="s">
        <v>70</v>
      </c>
      <c r="F140" s="223"/>
      <c r="G140" s="223"/>
      <c r="H140" s="225"/>
      <c r="I140" s="223" t="s">
        <v>70</v>
      </c>
      <c r="J140" s="226" t="s">
        <v>700</v>
      </c>
      <c r="K140" s="227">
        <v>131</v>
      </c>
    </row>
    <row r="141" spans="2:11" s="215" customFormat="1" ht="12" customHeight="1" x14ac:dyDescent="0.25">
      <c r="B141" s="222">
        <v>3</v>
      </c>
      <c r="C141" s="223">
        <v>132</v>
      </c>
      <c r="D141" s="223" t="s">
        <v>584</v>
      </c>
      <c r="E141" s="223" t="s">
        <v>70</v>
      </c>
      <c r="F141" s="223" t="s">
        <v>701</v>
      </c>
      <c r="G141" s="223"/>
      <c r="H141" s="225"/>
      <c r="I141" s="223" t="s">
        <v>701</v>
      </c>
      <c r="J141" s="226" t="s">
        <v>480</v>
      </c>
      <c r="K141" s="227">
        <v>132</v>
      </c>
    </row>
    <row r="142" spans="2:11" s="215" customFormat="1" ht="12" customHeight="1" x14ac:dyDescent="0.25">
      <c r="B142" s="222">
        <v>3</v>
      </c>
      <c r="C142" s="223">
        <v>133</v>
      </c>
      <c r="D142" s="223" t="s">
        <v>584</v>
      </c>
      <c r="E142" s="223" t="s">
        <v>70</v>
      </c>
      <c r="F142" s="223" t="s">
        <v>702</v>
      </c>
      <c r="G142" s="223"/>
      <c r="H142" s="225"/>
      <c r="I142" s="223" t="s">
        <v>702</v>
      </c>
      <c r="J142" s="226" t="s">
        <v>703</v>
      </c>
      <c r="K142" s="227">
        <v>133</v>
      </c>
    </row>
    <row r="143" spans="2:11" s="215" customFormat="1" ht="12" customHeight="1" x14ac:dyDescent="0.25">
      <c r="B143" s="222">
        <v>3</v>
      </c>
      <c r="C143" s="223">
        <v>134</v>
      </c>
      <c r="D143" s="223" t="s">
        <v>584</v>
      </c>
      <c r="E143" s="223" t="s">
        <v>70</v>
      </c>
      <c r="F143" s="223" t="s">
        <v>704</v>
      </c>
      <c r="G143" s="223"/>
      <c r="H143" s="225"/>
      <c r="I143" s="223" t="s">
        <v>704</v>
      </c>
      <c r="J143" s="226" t="s">
        <v>705</v>
      </c>
      <c r="K143" s="227">
        <v>134</v>
      </c>
    </row>
    <row r="144" spans="2:11" s="215" customFormat="1" ht="12" customHeight="1" x14ac:dyDescent="0.25">
      <c r="B144" s="222">
        <v>3</v>
      </c>
      <c r="C144" s="223">
        <v>135</v>
      </c>
      <c r="D144" s="223" t="s">
        <v>584</v>
      </c>
      <c r="E144" s="223" t="s">
        <v>70</v>
      </c>
      <c r="F144" s="223" t="s">
        <v>706</v>
      </c>
      <c r="G144" s="223"/>
      <c r="H144" s="225"/>
      <c r="I144" s="223" t="s">
        <v>706</v>
      </c>
      <c r="J144" s="226" t="s">
        <v>707</v>
      </c>
      <c r="K144" s="227">
        <v>135</v>
      </c>
    </row>
    <row r="145" spans="2:11" s="215" customFormat="1" ht="12" customHeight="1" x14ac:dyDescent="0.25">
      <c r="B145" s="222">
        <v>3</v>
      </c>
      <c r="C145" s="223">
        <v>136</v>
      </c>
      <c r="D145" s="223" t="s">
        <v>584</v>
      </c>
      <c r="E145" s="223" t="s">
        <v>70</v>
      </c>
      <c r="F145" s="223" t="s">
        <v>708</v>
      </c>
      <c r="G145" s="223"/>
      <c r="H145" s="225"/>
      <c r="I145" s="223" t="s">
        <v>708</v>
      </c>
      <c r="J145" s="226" t="s">
        <v>709</v>
      </c>
      <c r="K145" s="227">
        <v>136</v>
      </c>
    </row>
    <row r="146" spans="2:11" s="215" customFormat="1" ht="12" customHeight="1" x14ac:dyDescent="0.25">
      <c r="B146" s="222">
        <v>3</v>
      </c>
      <c r="C146" s="223">
        <v>137</v>
      </c>
      <c r="D146" s="223" t="s">
        <v>584</v>
      </c>
      <c r="E146" s="223" t="s">
        <v>70</v>
      </c>
      <c r="F146" s="223" t="s">
        <v>710</v>
      </c>
      <c r="G146" s="223"/>
      <c r="H146" s="225"/>
      <c r="I146" s="223" t="s">
        <v>710</v>
      </c>
      <c r="J146" s="226" t="s">
        <v>711</v>
      </c>
      <c r="K146" s="227">
        <v>137</v>
      </c>
    </row>
    <row r="147" spans="2:11" s="215" customFormat="1" ht="12" customHeight="1" x14ac:dyDescent="0.25">
      <c r="B147" s="222">
        <v>2</v>
      </c>
      <c r="C147" s="223">
        <v>138</v>
      </c>
      <c r="D147" s="223" t="s">
        <v>584</v>
      </c>
      <c r="E147" s="223" t="s">
        <v>72</v>
      </c>
      <c r="F147" s="223"/>
      <c r="G147" s="223"/>
      <c r="H147" s="225"/>
      <c r="I147" s="223" t="s">
        <v>72</v>
      </c>
      <c r="J147" s="226" t="s">
        <v>712</v>
      </c>
      <c r="K147" s="227">
        <v>138</v>
      </c>
    </row>
    <row r="148" spans="2:11" s="215" customFormat="1" ht="12" customHeight="1" x14ac:dyDescent="0.25">
      <c r="B148" s="222">
        <v>3</v>
      </c>
      <c r="C148" s="223">
        <v>139</v>
      </c>
      <c r="D148" s="223" t="s">
        <v>584</v>
      </c>
      <c r="E148" s="223" t="s">
        <v>72</v>
      </c>
      <c r="F148" s="223" t="s">
        <v>713</v>
      </c>
      <c r="G148" s="223"/>
      <c r="H148" s="225"/>
      <c r="I148" s="223" t="s">
        <v>713</v>
      </c>
      <c r="J148" s="226" t="s">
        <v>480</v>
      </c>
      <c r="K148" s="227">
        <v>139</v>
      </c>
    </row>
    <row r="149" spans="2:11" s="215" customFormat="1" ht="12" customHeight="1" x14ac:dyDescent="0.25">
      <c r="B149" s="222">
        <v>3</v>
      </c>
      <c r="C149" s="223">
        <v>140</v>
      </c>
      <c r="D149" s="223" t="s">
        <v>584</v>
      </c>
      <c r="E149" s="223" t="s">
        <v>72</v>
      </c>
      <c r="F149" s="223" t="s">
        <v>714</v>
      </c>
      <c r="G149" s="223"/>
      <c r="H149" s="225"/>
      <c r="I149" s="223" t="s">
        <v>714</v>
      </c>
      <c r="J149" s="226" t="s">
        <v>715</v>
      </c>
      <c r="K149" s="227">
        <v>140</v>
      </c>
    </row>
    <row r="150" spans="2:11" s="215" customFormat="1" ht="12" customHeight="1" x14ac:dyDescent="0.25">
      <c r="B150" s="222">
        <v>3</v>
      </c>
      <c r="C150" s="223">
        <v>141</v>
      </c>
      <c r="D150" s="223" t="s">
        <v>584</v>
      </c>
      <c r="E150" s="223" t="s">
        <v>72</v>
      </c>
      <c r="F150" s="223" t="s">
        <v>716</v>
      </c>
      <c r="G150" s="223"/>
      <c r="H150" s="225"/>
      <c r="I150" s="223" t="s">
        <v>716</v>
      </c>
      <c r="J150" s="226" t="s">
        <v>717</v>
      </c>
      <c r="K150" s="227">
        <v>141</v>
      </c>
    </row>
    <row r="151" spans="2:11" s="215" customFormat="1" ht="12" customHeight="1" x14ac:dyDescent="0.25">
      <c r="B151" s="222">
        <v>3</v>
      </c>
      <c r="C151" s="223">
        <v>142</v>
      </c>
      <c r="D151" s="223" t="s">
        <v>584</v>
      </c>
      <c r="E151" s="223" t="s">
        <v>72</v>
      </c>
      <c r="F151" s="223" t="s">
        <v>718</v>
      </c>
      <c r="G151" s="223"/>
      <c r="H151" s="225"/>
      <c r="I151" s="223" t="s">
        <v>718</v>
      </c>
      <c r="J151" s="226" t="s">
        <v>719</v>
      </c>
      <c r="K151" s="227">
        <v>142</v>
      </c>
    </row>
    <row r="152" spans="2:11" s="215" customFormat="1" ht="12" customHeight="1" x14ac:dyDescent="0.25">
      <c r="B152" s="222">
        <v>3</v>
      </c>
      <c r="C152" s="223">
        <v>143</v>
      </c>
      <c r="D152" s="223" t="s">
        <v>584</v>
      </c>
      <c r="E152" s="223" t="s">
        <v>72</v>
      </c>
      <c r="F152" s="223" t="s">
        <v>720</v>
      </c>
      <c r="G152" s="223"/>
      <c r="H152" s="225"/>
      <c r="I152" s="223" t="s">
        <v>720</v>
      </c>
      <c r="J152" s="226" t="s">
        <v>721</v>
      </c>
      <c r="K152" s="227">
        <v>143</v>
      </c>
    </row>
    <row r="153" spans="2:11" s="215" customFormat="1" ht="12" customHeight="1" x14ac:dyDescent="0.25">
      <c r="B153" s="222">
        <v>3</v>
      </c>
      <c r="C153" s="223">
        <v>144</v>
      </c>
      <c r="D153" s="223" t="s">
        <v>584</v>
      </c>
      <c r="E153" s="223" t="s">
        <v>72</v>
      </c>
      <c r="F153" s="223" t="s">
        <v>722</v>
      </c>
      <c r="G153" s="223"/>
      <c r="H153" s="225"/>
      <c r="I153" s="223" t="s">
        <v>722</v>
      </c>
      <c r="J153" s="226" t="s">
        <v>723</v>
      </c>
      <c r="K153" s="227">
        <v>144</v>
      </c>
    </row>
    <row r="154" spans="2:11" s="215" customFormat="1" ht="12" customHeight="1" x14ac:dyDescent="0.25">
      <c r="B154" s="222">
        <v>3</v>
      </c>
      <c r="C154" s="223">
        <v>145</v>
      </c>
      <c r="D154" s="223" t="s">
        <v>584</v>
      </c>
      <c r="E154" s="223" t="s">
        <v>72</v>
      </c>
      <c r="F154" s="223" t="s">
        <v>724</v>
      </c>
      <c r="G154" s="223"/>
      <c r="H154" s="225"/>
      <c r="I154" s="223" t="s">
        <v>724</v>
      </c>
      <c r="J154" s="226" t="s">
        <v>725</v>
      </c>
      <c r="K154" s="227">
        <v>145</v>
      </c>
    </row>
    <row r="155" spans="2:11" s="215" customFormat="1" ht="12" customHeight="1" x14ac:dyDescent="0.25">
      <c r="B155" s="222">
        <v>2</v>
      </c>
      <c r="C155" s="223">
        <v>146</v>
      </c>
      <c r="D155" s="223" t="s">
        <v>584</v>
      </c>
      <c r="E155" s="223" t="s">
        <v>74</v>
      </c>
      <c r="F155" s="223"/>
      <c r="G155" s="223"/>
      <c r="H155" s="225"/>
      <c r="I155" s="223" t="s">
        <v>74</v>
      </c>
      <c r="J155" s="226" t="s">
        <v>726</v>
      </c>
      <c r="K155" s="227">
        <v>146</v>
      </c>
    </row>
    <row r="156" spans="2:11" s="215" customFormat="1" ht="12" customHeight="1" x14ac:dyDescent="0.25">
      <c r="B156" s="222">
        <v>3</v>
      </c>
      <c r="C156" s="223">
        <v>147</v>
      </c>
      <c r="D156" s="223" t="s">
        <v>584</v>
      </c>
      <c r="E156" s="223" t="s">
        <v>74</v>
      </c>
      <c r="F156" s="223" t="s">
        <v>727</v>
      </c>
      <c r="G156" s="223"/>
      <c r="H156" s="225"/>
      <c r="I156" s="223" t="s">
        <v>727</v>
      </c>
      <c r="J156" s="226" t="s">
        <v>480</v>
      </c>
      <c r="K156" s="227">
        <v>147</v>
      </c>
    </row>
    <row r="157" spans="2:11" s="215" customFormat="1" ht="12" customHeight="1" x14ac:dyDescent="0.25">
      <c r="B157" s="222">
        <v>3</v>
      </c>
      <c r="C157" s="223">
        <v>148</v>
      </c>
      <c r="D157" s="223" t="s">
        <v>584</v>
      </c>
      <c r="E157" s="223" t="s">
        <v>74</v>
      </c>
      <c r="F157" s="223" t="s">
        <v>728</v>
      </c>
      <c r="G157" s="223"/>
      <c r="H157" s="225"/>
      <c r="I157" s="223" t="s">
        <v>728</v>
      </c>
      <c r="J157" s="226" t="s">
        <v>729</v>
      </c>
      <c r="K157" s="227">
        <v>148</v>
      </c>
    </row>
    <row r="158" spans="2:11" s="215" customFormat="1" ht="12" customHeight="1" x14ac:dyDescent="0.25">
      <c r="B158" s="222">
        <v>3</v>
      </c>
      <c r="C158" s="223">
        <v>149</v>
      </c>
      <c r="D158" s="223" t="s">
        <v>584</v>
      </c>
      <c r="E158" s="223" t="s">
        <v>74</v>
      </c>
      <c r="F158" s="223" t="s">
        <v>730</v>
      </c>
      <c r="G158" s="223"/>
      <c r="H158" s="225"/>
      <c r="I158" s="223" t="s">
        <v>730</v>
      </c>
      <c r="J158" s="226" t="s">
        <v>731</v>
      </c>
      <c r="K158" s="227">
        <v>149</v>
      </c>
    </row>
    <row r="159" spans="2:11" s="215" customFormat="1" ht="12" customHeight="1" x14ac:dyDescent="0.25">
      <c r="B159" s="222">
        <v>3</v>
      </c>
      <c r="C159" s="223">
        <v>150</v>
      </c>
      <c r="D159" s="223" t="s">
        <v>584</v>
      </c>
      <c r="E159" s="223" t="s">
        <v>74</v>
      </c>
      <c r="F159" s="223" t="s">
        <v>732</v>
      </c>
      <c r="G159" s="223"/>
      <c r="H159" s="225"/>
      <c r="I159" s="223" t="s">
        <v>732</v>
      </c>
      <c r="J159" s="226" t="s">
        <v>733</v>
      </c>
      <c r="K159" s="227">
        <v>150</v>
      </c>
    </row>
    <row r="160" spans="2:11" s="215" customFormat="1" ht="12" customHeight="1" x14ac:dyDescent="0.25">
      <c r="B160" s="222">
        <v>3</v>
      </c>
      <c r="C160" s="223">
        <v>151</v>
      </c>
      <c r="D160" s="223" t="s">
        <v>584</v>
      </c>
      <c r="E160" s="223" t="s">
        <v>74</v>
      </c>
      <c r="F160" s="223" t="s">
        <v>734</v>
      </c>
      <c r="G160" s="223"/>
      <c r="H160" s="225"/>
      <c r="I160" s="223" t="s">
        <v>734</v>
      </c>
      <c r="J160" s="226" t="s">
        <v>735</v>
      </c>
      <c r="K160" s="227">
        <v>151</v>
      </c>
    </row>
    <row r="161" spans="2:11" s="215" customFormat="1" ht="12" customHeight="1" x14ac:dyDescent="0.25">
      <c r="B161" s="222">
        <v>2</v>
      </c>
      <c r="C161" s="223">
        <v>152</v>
      </c>
      <c r="D161" s="223" t="s">
        <v>584</v>
      </c>
      <c r="E161" s="223" t="s">
        <v>76</v>
      </c>
      <c r="F161" s="223"/>
      <c r="G161" s="223"/>
      <c r="H161" s="225"/>
      <c r="I161" s="223" t="s">
        <v>76</v>
      </c>
      <c r="J161" s="226" t="s">
        <v>736</v>
      </c>
      <c r="K161" s="227">
        <v>152</v>
      </c>
    </row>
    <row r="162" spans="2:11" s="215" customFormat="1" ht="12" customHeight="1" x14ac:dyDescent="0.25">
      <c r="B162" s="222">
        <v>3</v>
      </c>
      <c r="C162" s="223">
        <v>153</v>
      </c>
      <c r="D162" s="223" t="s">
        <v>584</v>
      </c>
      <c r="E162" s="223" t="s">
        <v>76</v>
      </c>
      <c r="F162" s="223" t="s">
        <v>737</v>
      </c>
      <c r="G162" s="223"/>
      <c r="H162" s="225"/>
      <c r="I162" s="223" t="s">
        <v>737</v>
      </c>
      <c r="J162" s="226" t="s">
        <v>480</v>
      </c>
      <c r="K162" s="227">
        <v>153</v>
      </c>
    </row>
    <row r="163" spans="2:11" s="215" customFormat="1" ht="12" customHeight="1" x14ac:dyDescent="0.25">
      <c r="B163" s="222">
        <v>3</v>
      </c>
      <c r="C163" s="223">
        <v>154</v>
      </c>
      <c r="D163" s="223" t="s">
        <v>584</v>
      </c>
      <c r="E163" s="223" t="s">
        <v>76</v>
      </c>
      <c r="F163" s="223" t="s">
        <v>738</v>
      </c>
      <c r="G163" s="223"/>
      <c r="H163" s="225"/>
      <c r="I163" s="223" t="s">
        <v>738</v>
      </c>
      <c r="J163" s="226" t="s">
        <v>739</v>
      </c>
      <c r="K163" s="227">
        <v>154</v>
      </c>
    </row>
    <row r="164" spans="2:11" s="215" customFormat="1" ht="12" customHeight="1" x14ac:dyDescent="0.25">
      <c r="B164" s="222">
        <v>3</v>
      </c>
      <c r="C164" s="223">
        <v>155</v>
      </c>
      <c r="D164" s="223" t="s">
        <v>584</v>
      </c>
      <c r="E164" s="223" t="s">
        <v>76</v>
      </c>
      <c r="F164" s="223" t="s">
        <v>740</v>
      </c>
      <c r="G164" s="223"/>
      <c r="H164" s="225"/>
      <c r="I164" s="223" t="s">
        <v>740</v>
      </c>
      <c r="J164" s="226" t="s">
        <v>741</v>
      </c>
      <c r="K164" s="227">
        <v>155</v>
      </c>
    </row>
    <row r="165" spans="2:11" s="215" customFormat="1" ht="12" customHeight="1" x14ac:dyDescent="0.25">
      <c r="B165" s="222">
        <v>3</v>
      </c>
      <c r="C165" s="223">
        <v>156</v>
      </c>
      <c r="D165" s="223" t="s">
        <v>584</v>
      </c>
      <c r="E165" s="223" t="s">
        <v>76</v>
      </c>
      <c r="F165" s="223" t="s">
        <v>742</v>
      </c>
      <c r="G165" s="223"/>
      <c r="H165" s="225"/>
      <c r="I165" s="223" t="s">
        <v>742</v>
      </c>
      <c r="J165" s="226" t="s">
        <v>743</v>
      </c>
      <c r="K165" s="227">
        <v>156</v>
      </c>
    </row>
    <row r="166" spans="2:11" s="215" customFormat="1" ht="12" customHeight="1" x14ac:dyDescent="0.25">
      <c r="B166" s="222">
        <v>3</v>
      </c>
      <c r="C166" s="223">
        <v>157</v>
      </c>
      <c r="D166" s="223" t="s">
        <v>584</v>
      </c>
      <c r="E166" s="223" t="s">
        <v>76</v>
      </c>
      <c r="F166" s="223" t="s">
        <v>744</v>
      </c>
      <c r="G166" s="223"/>
      <c r="H166" s="225"/>
      <c r="I166" s="223" t="s">
        <v>744</v>
      </c>
      <c r="J166" s="226" t="s">
        <v>745</v>
      </c>
      <c r="K166" s="227">
        <v>157</v>
      </c>
    </row>
    <row r="167" spans="2:11" s="215" customFormat="1" ht="12" customHeight="1" x14ac:dyDescent="0.25">
      <c r="B167" s="222">
        <v>3</v>
      </c>
      <c r="C167" s="223">
        <v>158</v>
      </c>
      <c r="D167" s="223" t="s">
        <v>584</v>
      </c>
      <c r="E167" s="223" t="s">
        <v>76</v>
      </c>
      <c r="F167" s="223" t="s">
        <v>746</v>
      </c>
      <c r="G167" s="223"/>
      <c r="H167" s="225"/>
      <c r="I167" s="223" t="s">
        <v>746</v>
      </c>
      <c r="J167" s="226" t="s">
        <v>747</v>
      </c>
      <c r="K167" s="227">
        <v>158</v>
      </c>
    </row>
    <row r="168" spans="2:11" s="215" customFormat="1" ht="12" customHeight="1" x14ac:dyDescent="0.25">
      <c r="B168" s="222">
        <v>3</v>
      </c>
      <c r="C168" s="223">
        <v>159</v>
      </c>
      <c r="D168" s="223" t="s">
        <v>584</v>
      </c>
      <c r="E168" s="223" t="s">
        <v>76</v>
      </c>
      <c r="F168" s="223" t="s">
        <v>748</v>
      </c>
      <c r="G168" s="223"/>
      <c r="H168" s="225"/>
      <c r="I168" s="223" t="s">
        <v>748</v>
      </c>
      <c r="J168" s="226" t="s">
        <v>749</v>
      </c>
      <c r="K168" s="227">
        <v>159</v>
      </c>
    </row>
    <row r="169" spans="2:11" s="215" customFormat="1" ht="12" customHeight="1" x14ac:dyDescent="0.25">
      <c r="B169" s="222">
        <v>3</v>
      </c>
      <c r="C169" s="223">
        <v>160</v>
      </c>
      <c r="D169" s="223" t="s">
        <v>584</v>
      </c>
      <c r="E169" s="223" t="s">
        <v>76</v>
      </c>
      <c r="F169" s="223" t="s">
        <v>750</v>
      </c>
      <c r="G169" s="223"/>
      <c r="H169" s="225"/>
      <c r="I169" s="223" t="s">
        <v>750</v>
      </c>
      <c r="J169" s="226" t="s">
        <v>751</v>
      </c>
      <c r="K169" s="227">
        <v>160</v>
      </c>
    </row>
    <row r="170" spans="2:11" s="215" customFormat="1" ht="12" customHeight="1" x14ac:dyDescent="0.25">
      <c r="B170" s="222">
        <v>3</v>
      </c>
      <c r="C170" s="223">
        <v>161</v>
      </c>
      <c r="D170" s="223" t="s">
        <v>584</v>
      </c>
      <c r="E170" s="223" t="s">
        <v>76</v>
      </c>
      <c r="F170" s="223" t="s">
        <v>752</v>
      </c>
      <c r="G170" s="223"/>
      <c r="H170" s="225"/>
      <c r="I170" s="223" t="s">
        <v>752</v>
      </c>
      <c r="J170" s="226" t="s">
        <v>753</v>
      </c>
      <c r="K170" s="227">
        <v>161</v>
      </c>
    </row>
    <row r="171" spans="2:11" s="215" customFormat="1" ht="12" customHeight="1" x14ac:dyDescent="0.25">
      <c r="B171" s="222">
        <v>3</v>
      </c>
      <c r="C171" s="223">
        <v>162</v>
      </c>
      <c r="D171" s="223" t="s">
        <v>584</v>
      </c>
      <c r="E171" s="223" t="s">
        <v>76</v>
      </c>
      <c r="F171" s="223" t="s">
        <v>754</v>
      </c>
      <c r="G171" s="223"/>
      <c r="H171" s="225"/>
      <c r="I171" s="223" t="s">
        <v>754</v>
      </c>
      <c r="J171" s="226" t="s">
        <v>755</v>
      </c>
      <c r="K171" s="227">
        <v>162</v>
      </c>
    </row>
    <row r="172" spans="2:11" s="215" customFormat="1" ht="12" customHeight="1" x14ac:dyDescent="0.25">
      <c r="B172" s="222">
        <v>2</v>
      </c>
      <c r="C172" s="223">
        <v>163</v>
      </c>
      <c r="D172" s="223" t="s">
        <v>584</v>
      </c>
      <c r="E172" s="223" t="s">
        <v>77</v>
      </c>
      <c r="F172" s="223"/>
      <c r="G172" s="223"/>
      <c r="H172" s="225"/>
      <c r="I172" s="223" t="s">
        <v>77</v>
      </c>
      <c r="J172" s="226" t="s">
        <v>756</v>
      </c>
      <c r="K172" s="227">
        <v>163</v>
      </c>
    </row>
    <row r="173" spans="2:11" s="215" customFormat="1" ht="12" customHeight="1" x14ac:dyDescent="0.25">
      <c r="B173" s="222">
        <v>3</v>
      </c>
      <c r="C173" s="223">
        <v>164</v>
      </c>
      <c r="D173" s="223" t="s">
        <v>584</v>
      </c>
      <c r="E173" s="223" t="s">
        <v>77</v>
      </c>
      <c r="F173" s="223" t="s">
        <v>757</v>
      </c>
      <c r="G173" s="223"/>
      <c r="H173" s="225"/>
      <c r="I173" s="223" t="s">
        <v>757</v>
      </c>
      <c r="J173" s="226" t="s">
        <v>480</v>
      </c>
      <c r="K173" s="227">
        <v>164</v>
      </c>
    </row>
    <row r="174" spans="2:11" s="215" customFormat="1" ht="12" customHeight="1" x14ac:dyDescent="0.25">
      <c r="B174" s="222">
        <v>3</v>
      </c>
      <c r="C174" s="223">
        <v>165</v>
      </c>
      <c r="D174" s="223" t="s">
        <v>584</v>
      </c>
      <c r="E174" s="223" t="s">
        <v>77</v>
      </c>
      <c r="F174" s="223" t="s">
        <v>758</v>
      </c>
      <c r="G174" s="223"/>
      <c r="H174" s="225"/>
      <c r="I174" s="223" t="s">
        <v>758</v>
      </c>
      <c r="J174" s="226" t="s">
        <v>759</v>
      </c>
      <c r="K174" s="227">
        <v>165</v>
      </c>
    </row>
    <row r="175" spans="2:11" s="215" customFormat="1" ht="12" customHeight="1" x14ac:dyDescent="0.25">
      <c r="B175" s="222">
        <v>3</v>
      </c>
      <c r="C175" s="223">
        <v>166</v>
      </c>
      <c r="D175" s="223" t="s">
        <v>584</v>
      </c>
      <c r="E175" s="223" t="s">
        <v>77</v>
      </c>
      <c r="F175" s="223" t="s">
        <v>760</v>
      </c>
      <c r="G175" s="223"/>
      <c r="H175" s="225"/>
      <c r="I175" s="223" t="s">
        <v>760</v>
      </c>
      <c r="J175" s="226" t="s">
        <v>761</v>
      </c>
      <c r="K175" s="227">
        <v>166</v>
      </c>
    </row>
    <row r="176" spans="2:11" s="215" customFormat="1" ht="12" customHeight="1" x14ac:dyDescent="0.25">
      <c r="B176" s="222">
        <v>3</v>
      </c>
      <c r="C176" s="223">
        <v>167</v>
      </c>
      <c r="D176" s="223" t="s">
        <v>584</v>
      </c>
      <c r="E176" s="223" t="s">
        <v>77</v>
      </c>
      <c r="F176" s="223" t="s">
        <v>762</v>
      </c>
      <c r="G176" s="223"/>
      <c r="H176" s="225"/>
      <c r="I176" s="223" t="s">
        <v>762</v>
      </c>
      <c r="J176" s="226" t="s">
        <v>763</v>
      </c>
      <c r="K176" s="227">
        <v>167</v>
      </c>
    </row>
    <row r="177" spans="2:11" s="215" customFormat="1" ht="12" customHeight="1" x14ac:dyDescent="0.25">
      <c r="B177" s="222">
        <v>3</v>
      </c>
      <c r="C177" s="223">
        <v>168</v>
      </c>
      <c r="D177" s="223" t="s">
        <v>584</v>
      </c>
      <c r="E177" s="223" t="s">
        <v>77</v>
      </c>
      <c r="F177" s="223" t="s">
        <v>764</v>
      </c>
      <c r="G177" s="223"/>
      <c r="H177" s="225"/>
      <c r="I177" s="223" t="s">
        <v>764</v>
      </c>
      <c r="J177" s="226" t="s">
        <v>765</v>
      </c>
      <c r="K177" s="227">
        <v>168</v>
      </c>
    </row>
    <row r="178" spans="2:11" s="215" customFormat="1" ht="12" customHeight="1" x14ac:dyDescent="0.25">
      <c r="B178" s="222">
        <v>3</v>
      </c>
      <c r="C178" s="223">
        <v>169</v>
      </c>
      <c r="D178" s="223" t="s">
        <v>584</v>
      </c>
      <c r="E178" s="223" t="s">
        <v>77</v>
      </c>
      <c r="F178" s="223" t="s">
        <v>766</v>
      </c>
      <c r="G178" s="223"/>
      <c r="H178" s="225"/>
      <c r="I178" s="223" t="s">
        <v>766</v>
      </c>
      <c r="J178" s="226" t="s">
        <v>767</v>
      </c>
      <c r="K178" s="227">
        <v>169</v>
      </c>
    </row>
    <row r="179" spans="2:11" s="215" customFormat="1" ht="12" customHeight="1" x14ac:dyDescent="0.25">
      <c r="B179" s="222">
        <v>3</v>
      </c>
      <c r="C179" s="223">
        <v>170</v>
      </c>
      <c r="D179" s="223" t="s">
        <v>584</v>
      </c>
      <c r="E179" s="223" t="s">
        <v>77</v>
      </c>
      <c r="F179" s="223" t="s">
        <v>768</v>
      </c>
      <c r="G179" s="223"/>
      <c r="H179" s="225"/>
      <c r="I179" s="223" t="s">
        <v>768</v>
      </c>
      <c r="J179" s="226" t="s">
        <v>769</v>
      </c>
      <c r="K179" s="227">
        <v>170</v>
      </c>
    </row>
    <row r="180" spans="2:11" s="215" customFormat="1" ht="12" customHeight="1" x14ac:dyDescent="0.25">
      <c r="B180" s="222">
        <v>3</v>
      </c>
      <c r="C180" s="223">
        <v>171</v>
      </c>
      <c r="D180" s="223" t="s">
        <v>584</v>
      </c>
      <c r="E180" s="223" t="s">
        <v>77</v>
      </c>
      <c r="F180" s="223" t="s">
        <v>770</v>
      </c>
      <c r="G180" s="223"/>
      <c r="H180" s="225"/>
      <c r="I180" s="223" t="s">
        <v>770</v>
      </c>
      <c r="J180" s="226" t="s">
        <v>771</v>
      </c>
      <c r="K180" s="227">
        <v>171</v>
      </c>
    </row>
    <row r="181" spans="2:11" s="215" customFormat="1" ht="12" customHeight="1" x14ac:dyDescent="0.25">
      <c r="B181" s="222">
        <v>3</v>
      </c>
      <c r="C181" s="223">
        <v>172</v>
      </c>
      <c r="D181" s="223" t="s">
        <v>584</v>
      </c>
      <c r="E181" s="223" t="s">
        <v>77</v>
      </c>
      <c r="F181" s="223" t="s">
        <v>772</v>
      </c>
      <c r="G181" s="223"/>
      <c r="H181" s="225"/>
      <c r="I181" s="223" t="s">
        <v>772</v>
      </c>
      <c r="J181" s="226" t="s">
        <v>773</v>
      </c>
      <c r="K181" s="227">
        <v>172</v>
      </c>
    </row>
    <row r="182" spans="2:11" s="215" customFormat="1" ht="12" customHeight="1" x14ac:dyDescent="0.25">
      <c r="B182" s="222">
        <v>3</v>
      </c>
      <c r="C182" s="223">
        <v>173</v>
      </c>
      <c r="D182" s="223" t="s">
        <v>584</v>
      </c>
      <c r="E182" s="223" t="s">
        <v>77</v>
      </c>
      <c r="F182" s="223" t="s">
        <v>774</v>
      </c>
      <c r="G182" s="223"/>
      <c r="H182" s="225"/>
      <c r="I182" s="223" t="s">
        <v>774</v>
      </c>
      <c r="J182" s="226" t="s">
        <v>775</v>
      </c>
      <c r="K182" s="227">
        <v>173</v>
      </c>
    </row>
    <row r="183" spans="2:11" s="215" customFormat="1" ht="12" customHeight="1" x14ac:dyDescent="0.25">
      <c r="B183" s="222">
        <v>2</v>
      </c>
      <c r="C183" s="223">
        <v>174</v>
      </c>
      <c r="D183" s="223" t="s">
        <v>584</v>
      </c>
      <c r="E183" s="223" t="s">
        <v>78</v>
      </c>
      <c r="F183" s="223"/>
      <c r="G183" s="223"/>
      <c r="H183" s="225"/>
      <c r="I183" s="223" t="s">
        <v>78</v>
      </c>
      <c r="J183" s="226" t="s">
        <v>776</v>
      </c>
      <c r="K183" s="227">
        <v>174</v>
      </c>
    </row>
    <row r="184" spans="2:11" s="215" customFormat="1" ht="12" customHeight="1" x14ac:dyDescent="0.25">
      <c r="B184" s="222">
        <v>3</v>
      </c>
      <c r="C184" s="223">
        <v>175</v>
      </c>
      <c r="D184" s="223" t="s">
        <v>584</v>
      </c>
      <c r="E184" s="223" t="s">
        <v>78</v>
      </c>
      <c r="F184" s="223" t="s">
        <v>777</v>
      </c>
      <c r="G184" s="223"/>
      <c r="H184" s="225"/>
      <c r="I184" s="223" t="s">
        <v>777</v>
      </c>
      <c r="J184" s="226" t="s">
        <v>480</v>
      </c>
      <c r="K184" s="227">
        <v>175</v>
      </c>
    </row>
    <row r="185" spans="2:11" s="215" customFormat="1" ht="12" customHeight="1" x14ac:dyDescent="0.25">
      <c r="B185" s="222">
        <v>3</v>
      </c>
      <c r="C185" s="223">
        <v>176</v>
      </c>
      <c r="D185" s="223" t="s">
        <v>584</v>
      </c>
      <c r="E185" s="223" t="s">
        <v>78</v>
      </c>
      <c r="F185" s="223" t="s">
        <v>778</v>
      </c>
      <c r="G185" s="223"/>
      <c r="H185" s="225"/>
      <c r="I185" s="223" t="s">
        <v>778</v>
      </c>
      <c r="J185" s="226" t="s">
        <v>779</v>
      </c>
      <c r="K185" s="227">
        <v>176</v>
      </c>
    </row>
    <row r="186" spans="2:11" s="215" customFormat="1" ht="12" customHeight="1" x14ac:dyDescent="0.25">
      <c r="B186" s="222">
        <v>3</v>
      </c>
      <c r="C186" s="223">
        <v>177</v>
      </c>
      <c r="D186" s="223" t="s">
        <v>584</v>
      </c>
      <c r="E186" s="223" t="s">
        <v>78</v>
      </c>
      <c r="F186" s="223" t="s">
        <v>780</v>
      </c>
      <c r="G186" s="223"/>
      <c r="H186" s="225"/>
      <c r="I186" s="223" t="s">
        <v>780</v>
      </c>
      <c r="J186" s="226" t="s">
        <v>781</v>
      </c>
      <c r="K186" s="227">
        <v>177</v>
      </c>
    </row>
    <row r="187" spans="2:11" s="215" customFormat="1" ht="12" customHeight="1" x14ac:dyDescent="0.25">
      <c r="B187" s="222">
        <v>3</v>
      </c>
      <c r="C187" s="223">
        <v>178</v>
      </c>
      <c r="D187" s="223" t="s">
        <v>584</v>
      </c>
      <c r="E187" s="223" t="s">
        <v>78</v>
      </c>
      <c r="F187" s="223" t="s">
        <v>782</v>
      </c>
      <c r="G187" s="223"/>
      <c r="H187" s="225"/>
      <c r="I187" s="223" t="s">
        <v>782</v>
      </c>
      <c r="J187" s="226" t="s">
        <v>783</v>
      </c>
      <c r="K187" s="227">
        <v>178</v>
      </c>
    </row>
    <row r="188" spans="2:11" s="215" customFormat="1" ht="12" customHeight="1" x14ac:dyDescent="0.25">
      <c r="B188" s="222">
        <v>3</v>
      </c>
      <c r="C188" s="223">
        <v>179</v>
      </c>
      <c r="D188" s="223" t="s">
        <v>584</v>
      </c>
      <c r="E188" s="223" t="s">
        <v>78</v>
      </c>
      <c r="F188" s="223" t="s">
        <v>784</v>
      </c>
      <c r="G188" s="223"/>
      <c r="H188" s="225"/>
      <c r="I188" s="223" t="s">
        <v>784</v>
      </c>
      <c r="J188" s="226" t="s">
        <v>785</v>
      </c>
      <c r="K188" s="227">
        <v>179</v>
      </c>
    </row>
    <row r="189" spans="2:11" s="215" customFormat="1" ht="12" customHeight="1" x14ac:dyDescent="0.25">
      <c r="B189" s="222">
        <v>3</v>
      </c>
      <c r="C189" s="223">
        <v>180</v>
      </c>
      <c r="D189" s="223" t="s">
        <v>584</v>
      </c>
      <c r="E189" s="223" t="s">
        <v>78</v>
      </c>
      <c r="F189" s="223" t="s">
        <v>786</v>
      </c>
      <c r="G189" s="223"/>
      <c r="H189" s="225"/>
      <c r="I189" s="223" t="s">
        <v>786</v>
      </c>
      <c r="J189" s="226" t="s">
        <v>787</v>
      </c>
      <c r="K189" s="227">
        <v>180</v>
      </c>
    </row>
    <row r="190" spans="2:11" s="215" customFormat="1" ht="12" customHeight="1" x14ac:dyDescent="0.25">
      <c r="B190" s="222">
        <v>3</v>
      </c>
      <c r="C190" s="223">
        <v>181</v>
      </c>
      <c r="D190" s="223" t="s">
        <v>584</v>
      </c>
      <c r="E190" s="223" t="s">
        <v>78</v>
      </c>
      <c r="F190" s="223" t="s">
        <v>788</v>
      </c>
      <c r="G190" s="223"/>
      <c r="H190" s="225"/>
      <c r="I190" s="223" t="s">
        <v>788</v>
      </c>
      <c r="J190" s="226" t="s">
        <v>789</v>
      </c>
      <c r="K190" s="227">
        <v>181</v>
      </c>
    </row>
    <row r="191" spans="2:11" s="215" customFormat="1" ht="12" customHeight="1" x14ac:dyDescent="0.25">
      <c r="B191" s="222">
        <v>2</v>
      </c>
      <c r="C191" s="223">
        <v>182</v>
      </c>
      <c r="D191" s="223" t="s">
        <v>584</v>
      </c>
      <c r="E191" s="223" t="s">
        <v>79</v>
      </c>
      <c r="F191" s="223"/>
      <c r="G191" s="223"/>
      <c r="H191" s="225"/>
      <c r="I191" s="223" t="s">
        <v>79</v>
      </c>
      <c r="J191" s="226" t="s">
        <v>790</v>
      </c>
      <c r="K191" s="227">
        <v>182</v>
      </c>
    </row>
    <row r="192" spans="2:11" s="215" customFormat="1" ht="12" customHeight="1" x14ac:dyDescent="0.25">
      <c r="B192" s="222">
        <v>3</v>
      </c>
      <c r="C192" s="223">
        <v>183</v>
      </c>
      <c r="D192" s="223" t="s">
        <v>584</v>
      </c>
      <c r="E192" s="223" t="s">
        <v>79</v>
      </c>
      <c r="F192" s="223" t="s">
        <v>791</v>
      </c>
      <c r="G192" s="223"/>
      <c r="H192" s="225"/>
      <c r="I192" s="223" t="s">
        <v>791</v>
      </c>
      <c r="J192" s="226" t="s">
        <v>480</v>
      </c>
      <c r="K192" s="227">
        <v>183</v>
      </c>
    </row>
    <row r="193" spans="2:11" s="215" customFormat="1" ht="12" customHeight="1" x14ac:dyDescent="0.25">
      <c r="B193" s="222">
        <v>3</v>
      </c>
      <c r="C193" s="223">
        <v>184</v>
      </c>
      <c r="D193" s="223" t="s">
        <v>584</v>
      </c>
      <c r="E193" s="223" t="s">
        <v>79</v>
      </c>
      <c r="F193" s="223" t="s">
        <v>792</v>
      </c>
      <c r="G193" s="223"/>
      <c r="H193" s="225"/>
      <c r="I193" s="223" t="s">
        <v>792</v>
      </c>
      <c r="J193" s="226" t="s">
        <v>793</v>
      </c>
      <c r="K193" s="227">
        <v>184</v>
      </c>
    </row>
    <row r="194" spans="2:11" s="215" customFormat="1" ht="12" customHeight="1" x14ac:dyDescent="0.25">
      <c r="B194" s="222">
        <v>3</v>
      </c>
      <c r="C194" s="223">
        <v>185</v>
      </c>
      <c r="D194" s="223" t="s">
        <v>584</v>
      </c>
      <c r="E194" s="223" t="s">
        <v>79</v>
      </c>
      <c r="F194" s="223" t="s">
        <v>794</v>
      </c>
      <c r="G194" s="223"/>
      <c r="H194" s="225"/>
      <c r="I194" s="223" t="s">
        <v>794</v>
      </c>
      <c r="J194" s="226" t="s">
        <v>795</v>
      </c>
      <c r="K194" s="227">
        <v>185</v>
      </c>
    </row>
    <row r="195" spans="2:11" s="215" customFormat="1" ht="12" customHeight="1" x14ac:dyDescent="0.25">
      <c r="B195" s="222">
        <v>3</v>
      </c>
      <c r="C195" s="223">
        <v>186</v>
      </c>
      <c r="D195" s="223" t="s">
        <v>584</v>
      </c>
      <c r="E195" s="223" t="s">
        <v>79</v>
      </c>
      <c r="F195" s="223" t="s">
        <v>796</v>
      </c>
      <c r="G195" s="223"/>
      <c r="H195" s="225"/>
      <c r="I195" s="223" t="s">
        <v>796</v>
      </c>
      <c r="J195" s="226" t="s">
        <v>797</v>
      </c>
      <c r="K195" s="227">
        <v>186</v>
      </c>
    </row>
    <row r="196" spans="2:11" s="215" customFormat="1" ht="12" customHeight="1" x14ac:dyDescent="0.25">
      <c r="B196" s="222">
        <v>3</v>
      </c>
      <c r="C196" s="223">
        <v>187</v>
      </c>
      <c r="D196" s="223" t="s">
        <v>584</v>
      </c>
      <c r="E196" s="223" t="s">
        <v>79</v>
      </c>
      <c r="F196" s="223" t="s">
        <v>798</v>
      </c>
      <c r="G196" s="223"/>
      <c r="H196" s="225"/>
      <c r="I196" s="223" t="s">
        <v>798</v>
      </c>
      <c r="J196" s="226" t="s">
        <v>799</v>
      </c>
      <c r="K196" s="227">
        <v>187</v>
      </c>
    </row>
    <row r="197" spans="2:11" s="215" customFormat="1" ht="12" customHeight="1" x14ac:dyDescent="0.25">
      <c r="B197" s="222">
        <v>3</v>
      </c>
      <c r="C197" s="223">
        <v>188</v>
      </c>
      <c r="D197" s="223" t="s">
        <v>584</v>
      </c>
      <c r="E197" s="223" t="s">
        <v>79</v>
      </c>
      <c r="F197" s="223" t="s">
        <v>800</v>
      </c>
      <c r="G197" s="223"/>
      <c r="H197" s="225"/>
      <c r="I197" s="223" t="s">
        <v>800</v>
      </c>
      <c r="J197" s="226" t="s">
        <v>801</v>
      </c>
      <c r="K197" s="227">
        <v>188</v>
      </c>
    </row>
    <row r="198" spans="2:11" s="215" customFormat="1" ht="12" customHeight="1" x14ac:dyDescent="0.25">
      <c r="B198" s="222">
        <v>3</v>
      </c>
      <c r="C198" s="223">
        <v>189</v>
      </c>
      <c r="D198" s="223" t="s">
        <v>584</v>
      </c>
      <c r="E198" s="223" t="s">
        <v>79</v>
      </c>
      <c r="F198" s="223" t="s">
        <v>802</v>
      </c>
      <c r="G198" s="223"/>
      <c r="H198" s="225"/>
      <c r="I198" s="223" t="s">
        <v>802</v>
      </c>
      <c r="J198" s="226" t="s">
        <v>803</v>
      </c>
      <c r="K198" s="227">
        <v>189</v>
      </c>
    </row>
    <row r="199" spans="2:11" s="215" customFormat="1" ht="12" customHeight="1" x14ac:dyDescent="0.25">
      <c r="B199" s="222">
        <v>2</v>
      </c>
      <c r="C199" s="223">
        <v>190</v>
      </c>
      <c r="D199" s="223" t="s">
        <v>584</v>
      </c>
      <c r="E199" s="223" t="s">
        <v>80</v>
      </c>
      <c r="F199" s="223"/>
      <c r="G199" s="223"/>
      <c r="H199" s="225"/>
      <c r="I199" s="223" t="s">
        <v>80</v>
      </c>
      <c r="J199" s="226" t="s">
        <v>804</v>
      </c>
      <c r="K199" s="227">
        <v>190</v>
      </c>
    </row>
    <row r="200" spans="2:11" s="215" customFormat="1" ht="12" customHeight="1" x14ac:dyDescent="0.25">
      <c r="B200" s="222">
        <v>3</v>
      </c>
      <c r="C200" s="223">
        <v>191</v>
      </c>
      <c r="D200" s="223" t="s">
        <v>584</v>
      </c>
      <c r="E200" s="223" t="s">
        <v>80</v>
      </c>
      <c r="F200" s="223" t="s">
        <v>805</v>
      </c>
      <c r="G200" s="223"/>
      <c r="H200" s="225"/>
      <c r="I200" s="223" t="s">
        <v>805</v>
      </c>
      <c r="J200" s="226" t="s">
        <v>480</v>
      </c>
      <c r="K200" s="227">
        <v>191</v>
      </c>
    </row>
    <row r="201" spans="2:11" s="215" customFormat="1" ht="12" customHeight="1" x14ac:dyDescent="0.25">
      <c r="B201" s="222">
        <v>3</v>
      </c>
      <c r="C201" s="223">
        <v>192</v>
      </c>
      <c r="D201" s="223" t="s">
        <v>584</v>
      </c>
      <c r="E201" s="223" t="s">
        <v>80</v>
      </c>
      <c r="F201" s="223" t="s">
        <v>806</v>
      </c>
      <c r="G201" s="223"/>
      <c r="H201" s="225"/>
      <c r="I201" s="223" t="s">
        <v>806</v>
      </c>
      <c r="J201" s="226" t="s">
        <v>807</v>
      </c>
      <c r="K201" s="227">
        <v>192</v>
      </c>
    </row>
    <row r="202" spans="2:11" s="215" customFormat="1" ht="12" customHeight="1" x14ac:dyDescent="0.25">
      <c r="B202" s="222">
        <v>3</v>
      </c>
      <c r="C202" s="223">
        <v>193</v>
      </c>
      <c r="D202" s="223" t="s">
        <v>584</v>
      </c>
      <c r="E202" s="223" t="s">
        <v>80</v>
      </c>
      <c r="F202" s="223" t="s">
        <v>808</v>
      </c>
      <c r="G202" s="223"/>
      <c r="H202" s="225"/>
      <c r="I202" s="223" t="s">
        <v>808</v>
      </c>
      <c r="J202" s="226" t="s">
        <v>809</v>
      </c>
      <c r="K202" s="227">
        <v>193</v>
      </c>
    </row>
    <row r="203" spans="2:11" s="215" customFormat="1" ht="12" customHeight="1" x14ac:dyDescent="0.25">
      <c r="B203" s="222">
        <v>3</v>
      </c>
      <c r="C203" s="223">
        <v>194</v>
      </c>
      <c r="D203" s="223" t="s">
        <v>584</v>
      </c>
      <c r="E203" s="223" t="s">
        <v>80</v>
      </c>
      <c r="F203" s="223" t="s">
        <v>810</v>
      </c>
      <c r="G203" s="223"/>
      <c r="H203" s="225"/>
      <c r="I203" s="223" t="s">
        <v>810</v>
      </c>
      <c r="J203" s="226" t="s">
        <v>811</v>
      </c>
      <c r="K203" s="227">
        <v>194</v>
      </c>
    </row>
    <row r="204" spans="2:11" s="215" customFormat="1" ht="12" customHeight="1" x14ac:dyDescent="0.25">
      <c r="B204" s="222">
        <v>3</v>
      </c>
      <c r="C204" s="223">
        <v>195</v>
      </c>
      <c r="D204" s="223" t="s">
        <v>584</v>
      </c>
      <c r="E204" s="223" t="s">
        <v>80</v>
      </c>
      <c r="F204" s="223" t="s">
        <v>812</v>
      </c>
      <c r="G204" s="223"/>
      <c r="H204" s="225"/>
      <c r="I204" s="223" t="s">
        <v>812</v>
      </c>
      <c r="J204" s="226" t="s">
        <v>813</v>
      </c>
      <c r="K204" s="227">
        <v>195</v>
      </c>
    </row>
    <row r="205" spans="2:11" s="215" customFormat="1" ht="12" customHeight="1" x14ac:dyDescent="0.25">
      <c r="B205" s="222">
        <v>3</v>
      </c>
      <c r="C205" s="223">
        <v>196</v>
      </c>
      <c r="D205" s="223" t="s">
        <v>584</v>
      </c>
      <c r="E205" s="223" t="s">
        <v>80</v>
      </c>
      <c r="F205" s="223" t="s">
        <v>814</v>
      </c>
      <c r="G205" s="223"/>
      <c r="H205" s="225"/>
      <c r="I205" s="223" t="s">
        <v>814</v>
      </c>
      <c r="J205" s="226" t="s">
        <v>815</v>
      </c>
      <c r="K205" s="227">
        <v>196</v>
      </c>
    </row>
    <row r="206" spans="2:11" s="215" customFormat="1" ht="12" customHeight="1" x14ac:dyDescent="0.25">
      <c r="B206" s="222">
        <v>3</v>
      </c>
      <c r="C206" s="223">
        <v>197</v>
      </c>
      <c r="D206" s="223" t="s">
        <v>584</v>
      </c>
      <c r="E206" s="223" t="s">
        <v>80</v>
      </c>
      <c r="F206" s="223" t="s">
        <v>816</v>
      </c>
      <c r="G206" s="223"/>
      <c r="H206" s="225"/>
      <c r="I206" s="223" t="s">
        <v>816</v>
      </c>
      <c r="J206" s="226" t="s">
        <v>817</v>
      </c>
      <c r="K206" s="227">
        <v>197</v>
      </c>
    </row>
    <row r="207" spans="2:11" s="215" customFormat="1" ht="12" customHeight="1" x14ac:dyDescent="0.25">
      <c r="B207" s="222">
        <v>3</v>
      </c>
      <c r="C207" s="223">
        <v>198</v>
      </c>
      <c r="D207" s="223" t="s">
        <v>584</v>
      </c>
      <c r="E207" s="223" t="s">
        <v>80</v>
      </c>
      <c r="F207" s="223" t="s">
        <v>818</v>
      </c>
      <c r="G207" s="223"/>
      <c r="H207" s="225"/>
      <c r="I207" s="223" t="s">
        <v>818</v>
      </c>
      <c r="J207" s="226" t="s">
        <v>819</v>
      </c>
      <c r="K207" s="227">
        <v>198</v>
      </c>
    </row>
    <row r="208" spans="2:11" s="215" customFormat="1" ht="12" customHeight="1" x14ac:dyDescent="0.25">
      <c r="B208" s="222">
        <v>3</v>
      </c>
      <c r="C208" s="223">
        <v>199</v>
      </c>
      <c r="D208" s="223" t="s">
        <v>584</v>
      </c>
      <c r="E208" s="223" t="s">
        <v>80</v>
      </c>
      <c r="F208" s="223" t="s">
        <v>820</v>
      </c>
      <c r="G208" s="223"/>
      <c r="H208" s="225"/>
      <c r="I208" s="223" t="s">
        <v>820</v>
      </c>
      <c r="J208" s="226" t="s">
        <v>821</v>
      </c>
      <c r="K208" s="227">
        <v>199</v>
      </c>
    </row>
    <row r="209" spans="2:11" s="215" customFormat="1" ht="12" customHeight="1" x14ac:dyDescent="0.25">
      <c r="B209" s="222">
        <v>3</v>
      </c>
      <c r="C209" s="223">
        <v>200</v>
      </c>
      <c r="D209" s="223" t="s">
        <v>584</v>
      </c>
      <c r="E209" s="223" t="s">
        <v>80</v>
      </c>
      <c r="F209" s="223" t="s">
        <v>822</v>
      </c>
      <c r="G209" s="223"/>
      <c r="H209" s="225"/>
      <c r="I209" s="223" t="s">
        <v>822</v>
      </c>
      <c r="J209" s="226" t="s">
        <v>823</v>
      </c>
      <c r="K209" s="227">
        <v>200</v>
      </c>
    </row>
    <row r="210" spans="2:11" s="215" customFormat="1" ht="12" customHeight="1" x14ac:dyDescent="0.25">
      <c r="B210" s="222">
        <v>2</v>
      </c>
      <c r="C210" s="223">
        <v>201</v>
      </c>
      <c r="D210" s="223" t="s">
        <v>584</v>
      </c>
      <c r="E210" s="223" t="s">
        <v>81</v>
      </c>
      <c r="F210" s="223"/>
      <c r="G210" s="223"/>
      <c r="H210" s="225"/>
      <c r="I210" s="223" t="s">
        <v>81</v>
      </c>
      <c r="J210" s="226" t="s">
        <v>824</v>
      </c>
      <c r="K210" s="227">
        <v>201</v>
      </c>
    </row>
    <row r="211" spans="2:11" s="215" customFormat="1" ht="12" customHeight="1" x14ac:dyDescent="0.25">
      <c r="B211" s="222">
        <v>3</v>
      </c>
      <c r="C211" s="223">
        <v>202</v>
      </c>
      <c r="D211" s="223" t="s">
        <v>584</v>
      </c>
      <c r="E211" s="223" t="s">
        <v>81</v>
      </c>
      <c r="F211" s="223" t="s">
        <v>825</v>
      </c>
      <c r="G211" s="223"/>
      <c r="H211" s="225"/>
      <c r="I211" s="223" t="s">
        <v>825</v>
      </c>
      <c r="J211" s="226" t="s">
        <v>480</v>
      </c>
      <c r="K211" s="227">
        <v>202</v>
      </c>
    </row>
    <row r="212" spans="2:11" s="215" customFormat="1" ht="12" customHeight="1" x14ac:dyDescent="0.25">
      <c r="B212" s="222">
        <v>3</v>
      </c>
      <c r="C212" s="223">
        <v>203</v>
      </c>
      <c r="D212" s="223" t="s">
        <v>584</v>
      </c>
      <c r="E212" s="223" t="s">
        <v>81</v>
      </c>
      <c r="F212" s="223" t="s">
        <v>826</v>
      </c>
      <c r="G212" s="223"/>
      <c r="H212" s="225"/>
      <c r="I212" s="223" t="s">
        <v>826</v>
      </c>
      <c r="J212" s="226" t="s">
        <v>827</v>
      </c>
      <c r="K212" s="227">
        <v>203</v>
      </c>
    </row>
    <row r="213" spans="2:11" s="215" customFormat="1" ht="12" customHeight="1" x14ac:dyDescent="0.25">
      <c r="B213" s="222">
        <v>3</v>
      </c>
      <c r="C213" s="223">
        <v>204</v>
      </c>
      <c r="D213" s="223" t="s">
        <v>584</v>
      </c>
      <c r="E213" s="223" t="s">
        <v>81</v>
      </c>
      <c r="F213" s="223" t="s">
        <v>828</v>
      </c>
      <c r="G213" s="223"/>
      <c r="H213" s="225"/>
      <c r="I213" s="223" t="s">
        <v>828</v>
      </c>
      <c r="J213" s="226" t="s">
        <v>829</v>
      </c>
      <c r="K213" s="227">
        <v>204</v>
      </c>
    </row>
    <row r="214" spans="2:11" s="215" customFormat="1" ht="12" customHeight="1" x14ac:dyDescent="0.25">
      <c r="B214" s="222">
        <v>3</v>
      </c>
      <c r="C214" s="223">
        <v>205</v>
      </c>
      <c r="D214" s="223" t="s">
        <v>584</v>
      </c>
      <c r="E214" s="223" t="s">
        <v>81</v>
      </c>
      <c r="F214" s="223" t="s">
        <v>830</v>
      </c>
      <c r="G214" s="223"/>
      <c r="H214" s="225"/>
      <c r="I214" s="223" t="s">
        <v>830</v>
      </c>
      <c r="J214" s="226" t="s">
        <v>831</v>
      </c>
      <c r="K214" s="227">
        <v>205</v>
      </c>
    </row>
    <row r="215" spans="2:11" s="215" customFormat="1" ht="12" customHeight="1" x14ac:dyDescent="0.25">
      <c r="B215" s="222">
        <v>3</v>
      </c>
      <c r="C215" s="223">
        <v>206</v>
      </c>
      <c r="D215" s="223" t="s">
        <v>584</v>
      </c>
      <c r="E215" s="223" t="s">
        <v>81</v>
      </c>
      <c r="F215" s="223" t="s">
        <v>832</v>
      </c>
      <c r="G215" s="223"/>
      <c r="H215" s="225"/>
      <c r="I215" s="223" t="s">
        <v>832</v>
      </c>
      <c r="J215" s="226" t="s">
        <v>833</v>
      </c>
      <c r="K215" s="227">
        <v>206</v>
      </c>
    </row>
    <row r="216" spans="2:11" s="215" customFormat="1" ht="12" customHeight="1" x14ac:dyDescent="0.25">
      <c r="B216" s="222">
        <v>2</v>
      </c>
      <c r="C216" s="223">
        <v>207</v>
      </c>
      <c r="D216" s="223" t="s">
        <v>584</v>
      </c>
      <c r="E216" s="223" t="s">
        <v>82</v>
      </c>
      <c r="F216" s="223"/>
      <c r="G216" s="223"/>
      <c r="H216" s="225"/>
      <c r="I216" s="223" t="s">
        <v>82</v>
      </c>
      <c r="J216" s="226" t="s">
        <v>834</v>
      </c>
      <c r="K216" s="227">
        <v>207</v>
      </c>
    </row>
    <row r="217" spans="2:11" s="215" customFormat="1" ht="12" customHeight="1" x14ac:dyDescent="0.25">
      <c r="B217" s="222">
        <v>3</v>
      </c>
      <c r="C217" s="223">
        <v>208</v>
      </c>
      <c r="D217" s="223" t="s">
        <v>584</v>
      </c>
      <c r="E217" s="223" t="s">
        <v>82</v>
      </c>
      <c r="F217" s="223" t="s">
        <v>835</v>
      </c>
      <c r="G217" s="223"/>
      <c r="H217" s="225"/>
      <c r="I217" s="223" t="s">
        <v>835</v>
      </c>
      <c r="J217" s="226" t="s">
        <v>480</v>
      </c>
      <c r="K217" s="227">
        <v>208</v>
      </c>
    </row>
    <row r="218" spans="2:11" s="215" customFormat="1" ht="12" customHeight="1" x14ac:dyDescent="0.25">
      <c r="B218" s="222">
        <v>3</v>
      </c>
      <c r="C218" s="223">
        <v>209</v>
      </c>
      <c r="D218" s="223" t="s">
        <v>584</v>
      </c>
      <c r="E218" s="223" t="s">
        <v>82</v>
      </c>
      <c r="F218" s="223" t="s">
        <v>836</v>
      </c>
      <c r="G218" s="223"/>
      <c r="H218" s="225"/>
      <c r="I218" s="223" t="s">
        <v>836</v>
      </c>
      <c r="J218" s="226" t="s">
        <v>837</v>
      </c>
      <c r="K218" s="227">
        <v>209</v>
      </c>
    </row>
    <row r="219" spans="2:11" s="215" customFormat="1" ht="12" customHeight="1" x14ac:dyDescent="0.25">
      <c r="B219" s="222">
        <v>3</v>
      </c>
      <c r="C219" s="223">
        <v>210</v>
      </c>
      <c r="D219" s="223" t="s">
        <v>584</v>
      </c>
      <c r="E219" s="223" t="s">
        <v>82</v>
      </c>
      <c r="F219" s="223" t="s">
        <v>838</v>
      </c>
      <c r="G219" s="223"/>
      <c r="H219" s="225"/>
      <c r="I219" s="223" t="s">
        <v>838</v>
      </c>
      <c r="J219" s="226" t="s">
        <v>839</v>
      </c>
      <c r="K219" s="227">
        <v>210</v>
      </c>
    </row>
    <row r="220" spans="2:11" s="215" customFormat="1" ht="12" customHeight="1" x14ac:dyDescent="0.25">
      <c r="B220" s="222">
        <v>3</v>
      </c>
      <c r="C220" s="223">
        <v>211</v>
      </c>
      <c r="D220" s="223" t="s">
        <v>584</v>
      </c>
      <c r="E220" s="223" t="s">
        <v>82</v>
      </c>
      <c r="F220" s="223" t="s">
        <v>840</v>
      </c>
      <c r="G220" s="223"/>
      <c r="H220" s="225"/>
      <c r="I220" s="223" t="s">
        <v>840</v>
      </c>
      <c r="J220" s="226" t="s">
        <v>841</v>
      </c>
      <c r="K220" s="227">
        <v>211</v>
      </c>
    </row>
    <row r="221" spans="2:11" s="215" customFormat="1" ht="12" customHeight="1" x14ac:dyDescent="0.25">
      <c r="B221" s="222">
        <v>3</v>
      </c>
      <c r="C221" s="223">
        <v>212</v>
      </c>
      <c r="D221" s="223" t="s">
        <v>584</v>
      </c>
      <c r="E221" s="223" t="s">
        <v>82</v>
      </c>
      <c r="F221" s="223" t="s">
        <v>842</v>
      </c>
      <c r="G221" s="223"/>
      <c r="H221" s="225"/>
      <c r="I221" s="223" t="s">
        <v>842</v>
      </c>
      <c r="J221" s="226" t="s">
        <v>843</v>
      </c>
      <c r="K221" s="227">
        <v>212</v>
      </c>
    </row>
    <row r="222" spans="2:11" s="215" customFormat="1" ht="12" customHeight="1" x14ac:dyDescent="0.25">
      <c r="B222" s="222">
        <v>3</v>
      </c>
      <c r="C222" s="223">
        <v>213</v>
      </c>
      <c r="D222" s="223" t="s">
        <v>584</v>
      </c>
      <c r="E222" s="223" t="s">
        <v>82</v>
      </c>
      <c r="F222" s="223" t="s">
        <v>844</v>
      </c>
      <c r="G222" s="223"/>
      <c r="H222" s="225"/>
      <c r="I222" s="223" t="s">
        <v>844</v>
      </c>
      <c r="J222" s="226" t="s">
        <v>845</v>
      </c>
      <c r="K222" s="227">
        <v>213</v>
      </c>
    </row>
    <row r="223" spans="2:11" s="215" customFormat="1" ht="12" customHeight="1" x14ac:dyDescent="0.25">
      <c r="B223" s="222">
        <v>3</v>
      </c>
      <c r="C223" s="223">
        <v>214</v>
      </c>
      <c r="D223" s="223" t="s">
        <v>584</v>
      </c>
      <c r="E223" s="223" t="s">
        <v>82</v>
      </c>
      <c r="F223" s="223" t="s">
        <v>846</v>
      </c>
      <c r="G223" s="223"/>
      <c r="H223" s="225"/>
      <c r="I223" s="223" t="s">
        <v>846</v>
      </c>
      <c r="J223" s="226" t="s">
        <v>847</v>
      </c>
      <c r="K223" s="227">
        <v>214</v>
      </c>
    </row>
    <row r="224" spans="2:11" s="215" customFormat="1" ht="12" customHeight="1" x14ac:dyDescent="0.25">
      <c r="B224" s="222">
        <v>3</v>
      </c>
      <c r="C224" s="223">
        <v>215</v>
      </c>
      <c r="D224" s="223" t="s">
        <v>584</v>
      </c>
      <c r="E224" s="223" t="s">
        <v>82</v>
      </c>
      <c r="F224" s="223" t="s">
        <v>848</v>
      </c>
      <c r="G224" s="223"/>
      <c r="H224" s="225"/>
      <c r="I224" s="223" t="s">
        <v>848</v>
      </c>
      <c r="J224" s="226" t="s">
        <v>849</v>
      </c>
      <c r="K224" s="227">
        <v>215</v>
      </c>
    </row>
    <row r="225" spans="2:11" s="215" customFormat="1" ht="12" customHeight="1" x14ac:dyDescent="0.25">
      <c r="B225" s="222">
        <v>3</v>
      </c>
      <c r="C225" s="223">
        <v>216</v>
      </c>
      <c r="D225" s="223" t="s">
        <v>584</v>
      </c>
      <c r="E225" s="223" t="s">
        <v>82</v>
      </c>
      <c r="F225" s="223" t="s">
        <v>850</v>
      </c>
      <c r="G225" s="223"/>
      <c r="H225" s="225"/>
      <c r="I225" s="223" t="s">
        <v>850</v>
      </c>
      <c r="J225" s="226" t="s">
        <v>851</v>
      </c>
      <c r="K225" s="227">
        <v>216</v>
      </c>
    </row>
    <row r="226" spans="2:11" s="215" customFormat="1" ht="12" customHeight="1" x14ac:dyDescent="0.25">
      <c r="B226" s="222">
        <v>2</v>
      </c>
      <c r="C226" s="223">
        <v>217</v>
      </c>
      <c r="D226" s="223" t="s">
        <v>584</v>
      </c>
      <c r="E226" s="223" t="s">
        <v>83</v>
      </c>
      <c r="F226" s="223"/>
      <c r="G226" s="223"/>
      <c r="H226" s="225"/>
      <c r="I226" s="223" t="s">
        <v>83</v>
      </c>
      <c r="J226" s="226" t="s">
        <v>852</v>
      </c>
      <c r="K226" s="227">
        <v>217</v>
      </c>
    </row>
    <row r="227" spans="2:11" s="215" customFormat="1" ht="12" customHeight="1" x14ac:dyDescent="0.25">
      <c r="B227" s="222">
        <v>3</v>
      </c>
      <c r="C227" s="223">
        <v>218</v>
      </c>
      <c r="D227" s="223" t="s">
        <v>584</v>
      </c>
      <c r="E227" s="223" t="s">
        <v>83</v>
      </c>
      <c r="F227" s="223" t="s">
        <v>853</v>
      </c>
      <c r="G227" s="223"/>
      <c r="H227" s="225"/>
      <c r="I227" s="223" t="s">
        <v>853</v>
      </c>
      <c r="J227" s="226" t="s">
        <v>480</v>
      </c>
      <c r="K227" s="227">
        <v>218</v>
      </c>
    </row>
    <row r="228" spans="2:11" s="215" customFormat="1" ht="12" customHeight="1" x14ac:dyDescent="0.25">
      <c r="B228" s="222">
        <v>3</v>
      </c>
      <c r="C228" s="223">
        <v>219</v>
      </c>
      <c r="D228" s="223" t="s">
        <v>584</v>
      </c>
      <c r="E228" s="223" t="s">
        <v>83</v>
      </c>
      <c r="F228" s="223" t="s">
        <v>854</v>
      </c>
      <c r="G228" s="223"/>
      <c r="H228" s="225"/>
      <c r="I228" s="223" t="s">
        <v>854</v>
      </c>
      <c r="J228" s="226" t="s">
        <v>855</v>
      </c>
      <c r="K228" s="227">
        <v>219</v>
      </c>
    </row>
    <row r="229" spans="2:11" s="215" customFormat="1" ht="12" customHeight="1" x14ac:dyDescent="0.25">
      <c r="B229" s="222">
        <v>3</v>
      </c>
      <c r="C229" s="223">
        <v>220</v>
      </c>
      <c r="D229" s="223" t="s">
        <v>584</v>
      </c>
      <c r="E229" s="223" t="s">
        <v>83</v>
      </c>
      <c r="F229" s="223" t="s">
        <v>856</v>
      </c>
      <c r="G229" s="223"/>
      <c r="H229" s="225"/>
      <c r="I229" s="223" t="s">
        <v>856</v>
      </c>
      <c r="J229" s="226" t="s">
        <v>857</v>
      </c>
      <c r="K229" s="227">
        <v>220</v>
      </c>
    </row>
    <row r="230" spans="2:11" s="215" customFormat="1" ht="12" customHeight="1" x14ac:dyDescent="0.25">
      <c r="B230" s="222">
        <v>3</v>
      </c>
      <c r="C230" s="223">
        <v>221</v>
      </c>
      <c r="D230" s="223" t="s">
        <v>584</v>
      </c>
      <c r="E230" s="223" t="s">
        <v>83</v>
      </c>
      <c r="F230" s="223" t="s">
        <v>858</v>
      </c>
      <c r="G230" s="223"/>
      <c r="H230" s="225"/>
      <c r="I230" s="223" t="s">
        <v>858</v>
      </c>
      <c r="J230" s="226" t="s">
        <v>859</v>
      </c>
      <c r="K230" s="227">
        <v>221</v>
      </c>
    </row>
    <row r="231" spans="2:11" s="215" customFormat="1" ht="12" customHeight="1" x14ac:dyDescent="0.25">
      <c r="B231" s="222">
        <v>3</v>
      </c>
      <c r="C231" s="223">
        <v>222</v>
      </c>
      <c r="D231" s="223" t="s">
        <v>584</v>
      </c>
      <c r="E231" s="223" t="s">
        <v>83</v>
      </c>
      <c r="F231" s="223" t="s">
        <v>860</v>
      </c>
      <c r="G231" s="223"/>
      <c r="H231" s="225"/>
      <c r="I231" s="223" t="s">
        <v>860</v>
      </c>
      <c r="J231" s="226" t="s">
        <v>861</v>
      </c>
      <c r="K231" s="227">
        <v>222</v>
      </c>
    </row>
    <row r="232" spans="2:11" s="215" customFormat="1" ht="12" customHeight="1" x14ac:dyDescent="0.25">
      <c r="B232" s="222">
        <v>3</v>
      </c>
      <c r="C232" s="223">
        <v>223</v>
      </c>
      <c r="D232" s="223" t="s">
        <v>584</v>
      </c>
      <c r="E232" s="223" t="s">
        <v>83</v>
      </c>
      <c r="F232" s="223" t="s">
        <v>862</v>
      </c>
      <c r="G232" s="223"/>
      <c r="H232" s="225"/>
      <c r="I232" s="223" t="s">
        <v>862</v>
      </c>
      <c r="J232" s="226" t="s">
        <v>863</v>
      </c>
      <c r="K232" s="227">
        <v>223</v>
      </c>
    </row>
    <row r="233" spans="2:11" s="215" customFormat="1" ht="12" customHeight="1" x14ac:dyDescent="0.25">
      <c r="B233" s="222">
        <v>3</v>
      </c>
      <c r="C233" s="223">
        <v>224</v>
      </c>
      <c r="D233" s="223" t="s">
        <v>584</v>
      </c>
      <c r="E233" s="223" t="s">
        <v>83</v>
      </c>
      <c r="F233" s="223" t="s">
        <v>864</v>
      </c>
      <c r="G233" s="223"/>
      <c r="H233" s="225"/>
      <c r="I233" s="223" t="s">
        <v>864</v>
      </c>
      <c r="J233" s="226" t="s">
        <v>865</v>
      </c>
      <c r="K233" s="227">
        <v>224</v>
      </c>
    </row>
    <row r="234" spans="2:11" s="215" customFormat="1" ht="12" customHeight="1" x14ac:dyDescent="0.25">
      <c r="B234" s="222">
        <v>2</v>
      </c>
      <c r="C234" s="223">
        <v>225</v>
      </c>
      <c r="D234" s="223" t="s">
        <v>584</v>
      </c>
      <c r="E234" s="223" t="s">
        <v>84</v>
      </c>
      <c r="F234" s="223"/>
      <c r="G234" s="223"/>
      <c r="H234" s="225"/>
      <c r="I234" s="223" t="s">
        <v>84</v>
      </c>
      <c r="J234" s="226" t="s">
        <v>866</v>
      </c>
      <c r="K234" s="227">
        <v>225</v>
      </c>
    </row>
    <row r="235" spans="2:11" s="215" customFormat="1" ht="12" customHeight="1" x14ac:dyDescent="0.25">
      <c r="B235" s="222">
        <v>3</v>
      </c>
      <c r="C235" s="223">
        <v>226</v>
      </c>
      <c r="D235" s="223" t="s">
        <v>584</v>
      </c>
      <c r="E235" s="223" t="s">
        <v>84</v>
      </c>
      <c r="F235" s="223" t="s">
        <v>867</v>
      </c>
      <c r="G235" s="223"/>
      <c r="H235" s="225"/>
      <c r="I235" s="223" t="s">
        <v>867</v>
      </c>
      <c r="J235" s="226" t="s">
        <v>480</v>
      </c>
      <c r="K235" s="227">
        <v>226</v>
      </c>
    </row>
    <row r="236" spans="2:11" s="215" customFormat="1" ht="12" customHeight="1" x14ac:dyDescent="0.25">
      <c r="B236" s="222">
        <v>3</v>
      </c>
      <c r="C236" s="223">
        <v>227</v>
      </c>
      <c r="D236" s="223" t="s">
        <v>584</v>
      </c>
      <c r="E236" s="223" t="s">
        <v>84</v>
      </c>
      <c r="F236" s="223" t="s">
        <v>868</v>
      </c>
      <c r="G236" s="223"/>
      <c r="H236" s="225"/>
      <c r="I236" s="223" t="s">
        <v>868</v>
      </c>
      <c r="J236" s="226" t="s">
        <v>869</v>
      </c>
      <c r="K236" s="227">
        <v>227</v>
      </c>
    </row>
    <row r="237" spans="2:11" s="215" customFormat="1" ht="12" customHeight="1" x14ac:dyDescent="0.25">
      <c r="B237" s="222">
        <v>3</v>
      </c>
      <c r="C237" s="223">
        <v>228</v>
      </c>
      <c r="D237" s="223" t="s">
        <v>584</v>
      </c>
      <c r="E237" s="223" t="s">
        <v>84</v>
      </c>
      <c r="F237" s="223" t="s">
        <v>870</v>
      </c>
      <c r="G237" s="223"/>
      <c r="H237" s="225"/>
      <c r="I237" s="223" t="s">
        <v>870</v>
      </c>
      <c r="J237" s="226" t="s">
        <v>871</v>
      </c>
      <c r="K237" s="227">
        <v>228</v>
      </c>
    </row>
    <row r="238" spans="2:11" s="215" customFormat="1" ht="12" customHeight="1" x14ac:dyDescent="0.25">
      <c r="B238" s="222">
        <v>3</v>
      </c>
      <c r="C238" s="223">
        <v>229</v>
      </c>
      <c r="D238" s="223" t="s">
        <v>584</v>
      </c>
      <c r="E238" s="223" t="s">
        <v>84</v>
      </c>
      <c r="F238" s="223" t="s">
        <v>872</v>
      </c>
      <c r="G238" s="223"/>
      <c r="H238" s="225"/>
      <c r="I238" s="223" t="s">
        <v>872</v>
      </c>
      <c r="J238" s="226" t="s">
        <v>873</v>
      </c>
      <c r="K238" s="227">
        <v>229</v>
      </c>
    </row>
    <row r="239" spans="2:11" s="215" customFormat="1" ht="12" customHeight="1" x14ac:dyDescent="0.25">
      <c r="B239" s="222">
        <v>3</v>
      </c>
      <c r="C239" s="223">
        <v>230</v>
      </c>
      <c r="D239" s="223" t="s">
        <v>584</v>
      </c>
      <c r="E239" s="223" t="s">
        <v>84</v>
      </c>
      <c r="F239" s="223" t="s">
        <v>874</v>
      </c>
      <c r="G239" s="223"/>
      <c r="H239" s="225"/>
      <c r="I239" s="223" t="s">
        <v>874</v>
      </c>
      <c r="J239" s="226" t="s">
        <v>875</v>
      </c>
      <c r="K239" s="227">
        <v>230</v>
      </c>
    </row>
    <row r="240" spans="2:11" s="215" customFormat="1" ht="12" customHeight="1" x14ac:dyDescent="0.25">
      <c r="B240" s="222">
        <v>3</v>
      </c>
      <c r="C240" s="223">
        <v>231</v>
      </c>
      <c r="D240" s="223" t="s">
        <v>584</v>
      </c>
      <c r="E240" s="223" t="s">
        <v>84</v>
      </c>
      <c r="F240" s="223" t="s">
        <v>876</v>
      </c>
      <c r="G240" s="223"/>
      <c r="H240" s="225"/>
      <c r="I240" s="223" t="s">
        <v>876</v>
      </c>
      <c r="J240" s="226" t="s">
        <v>877</v>
      </c>
      <c r="K240" s="227">
        <v>231</v>
      </c>
    </row>
    <row r="241" spans="2:11" s="215" customFormat="1" ht="12" customHeight="1" x14ac:dyDescent="0.25">
      <c r="B241" s="222">
        <v>3</v>
      </c>
      <c r="C241" s="223">
        <v>232</v>
      </c>
      <c r="D241" s="223" t="s">
        <v>584</v>
      </c>
      <c r="E241" s="223" t="s">
        <v>84</v>
      </c>
      <c r="F241" s="223" t="s">
        <v>878</v>
      </c>
      <c r="G241" s="223"/>
      <c r="H241" s="225"/>
      <c r="I241" s="223" t="s">
        <v>878</v>
      </c>
      <c r="J241" s="226" t="s">
        <v>879</v>
      </c>
      <c r="K241" s="227">
        <v>232</v>
      </c>
    </row>
    <row r="242" spans="2:11" s="215" customFormat="1" ht="12" customHeight="1" x14ac:dyDescent="0.25">
      <c r="B242" s="222">
        <v>2</v>
      </c>
      <c r="C242" s="223">
        <v>233</v>
      </c>
      <c r="D242" s="223" t="s">
        <v>584</v>
      </c>
      <c r="E242" s="223" t="s">
        <v>85</v>
      </c>
      <c r="F242" s="223"/>
      <c r="G242" s="223"/>
      <c r="H242" s="225"/>
      <c r="I242" s="223" t="s">
        <v>85</v>
      </c>
      <c r="J242" s="226" t="s">
        <v>880</v>
      </c>
      <c r="K242" s="227">
        <v>233</v>
      </c>
    </row>
    <row r="243" spans="2:11" s="215" customFormat="1" ht="12" customHeight="1" x14ac:dyDescent="0.25">
      <c r="B243" s="222">
        <v>3</v>
      </c>
      <c r="C243" s="223">
        <v>234</v>
      </c>
      <c r="D243" s="223" t="s">
        <v>584</v>
      </c>
      <c r="E243" s="223" t="s">
        <v>85</v>
      </c>
      <c r="F243" s="223" t="s">
        <v>881</v>
      </c>
      <c r="G243" s="223"/>
      <c r="H243" s="225"/>
      <c r="I243" s="223" t="s">
        <v>881</v>
      </c>
      <c r="J243" s="226" t="s">
        <v>480</v>
      </c>
      <c r="K243" s="227">
        <v>234</v>
      </c>
    </row>
    <row r="244" spans="2:11" s="215" customFormat="1" ht="12" customHeight="1" x14ac:dyDescent="0.25">
      <c r="B244" s="222">
        <v>3</v>
      </c>
      <c r="C244" s="223">
        <v>235</v>
      </c>
      <c r="D244" s="223" t="s">
        <v>584</v>
      </c>
      <c r="E244" s="223" t="s">
        <v>85</v>
      </c>
      <c r="F244" s="223" t="s">
        <v>882</v>
      </c>
      <c r="G244" s="223"/>
      <c r="H244" s="225"/>
      <c r="I244" s="223" t="s">
        <v>882</v>
      </c>
      <c r="J244" s="226" t="s">
        <v>883</v>
      </c>
      <c r="K244" s="227">
        <v>235</v>
      </c>
    </row>
    <row r="245" spans="2:11" s="215" customFormat="1" ht="12" customHeight="1" x14ac:dyDescent="0.25">
      <c r="B245" s="222">
        <v>3</v>
      </c>
      <c r="C245" s="223">
        <v>236</v>
      </c>
      <c r="D245" s="223" t="s">
        <v>584</v>
      </c>
      <c r="E245" s="223" t="s">
        <v>85</v>
      </c>
      <c r="F245" s="223" t="s">
        <v>884</v>
      </c>
      <c r="G245" s="223"/>
      <c r="H245" s="225"/>
      <c r="I245" s="223" t="s">
        <v>884</v>
      </c>
      <c r="J245" s="226" t="s">
        <v>885</v>
      </c>
      <c r="K245" s="227">
        <v>236</v>
      </c>
    </row>
    <row r="246" spans="2:11" s="215" customFormat="1" ht="12" customHeight="1" x14ac:dyDescent="0.25">
      <c r="B246" s="222">
        <v>3</v>
      </c>
      <c r="C246" s="223">
        <v>237</v>
      </c>
      <c r="D246" s="223" t="s">
        <v>584</v>
      </c>
      <c r="E246" s="223" t="s">
        <v>85</v>
      </c>
      <c r="F246" s="223" t="s">
        <v>886</v>
      </c>
      <c r="G246" s="223"/>
      <c r="H246" s="225"/>
      <c r="I246" s="223" t="s">
        <v>886</v>
      </c>
      <c r="J246" s="226" t="s">
        <v>887</v>
      </c>
      <c r="K246" s="227">
        <v>237</v>
      </c>
    </row>
    <row r="247" spans="2:11" s="215" customFormat="1" ht="12" customHeight="1" x14ac:dyDescent="0.25">
      <c r="B247" s="222">
        <v>3</v>
      </c>
      <c r="C247" s="223">
        <v>238</v>
      </c>
      <c r="D247" s="223" t="s">
        <v>584</v>
      </c>
      <c r="E247" s="223" t="s">
        <v>85</v>
      </c>
      <c r="F247" s="223" t="s">
        <v>888</v>
      </c>
      <c r="G247" s="223"/>
      <c r="H247" s="225"/>
      <c r="I247" s="223" t="s">
        <v>888</v>
      </c>
      <c r="J247" s="226" t="s">
        <v>889</v>
      </c>
      <c r="K247" s="227">
        <v>238</v>
      </c>
    </row>
    <row r="248" spans="2:11" s="215" customFormat="1" ht="12" customHeight="1" x14ac:dyDescent="0.25">
      <c r="B248" s="222">
        <v>3</v>
      </c>
      <c r="C248" s="223">
        <v>239</v>
      </c>
      <c r="D248" s="223" t="s">
        <v>584</v>
      </c>
      <c r="E248" s="223" t="s">
        <v>85</v>
      </c>
      <c r="F248" s="223" t="s">
        <v>890</v>
      </c>
      <c r="G248" s="223"/>
      <c r="H248" s="225"/>
      <c r="I248" s="223" t="s">
        <v>890</v>
      </c>
      <c r="J248" s="226" t="s">
        <v>891</v>
      </c>
      <c r="K248" s="227">
        <v>239</v>
      </c>
    </row>
    <row r="249" spans="2:11" s="215" customFormat="1" ht="12" customHeight="1" x14ac:dyDescent="0.25">
      <c r="B249" s="222">
        <v>3</v>
      </c>
      <c r="C249" s="223">
        <v>240</v>
      </c>
      <c r="D249" s="223" t="s">
        <v>584</v>
      </c>
      <c r="E249" s="223" t="s">
        <v>85</v>
      </c>
      <c r="F249" s="223" t="s">
        <v>892</v>
      </c>
      <c r="G249" s="223"/>
      <c r="H249" s="225"/>
      <c r="I249" s="223" t="s">
        <v>892</v>
      </c>
      <c r="J249" s="226" t="s">
        <v>893</v>
      </c>
      <c r="K249" s="227">
        <v>240</v>
      </c>
    </row>
    <row r="250" spans="2:11" s="215" customFormat="1" ht="12" customHeight="1" x14ac:dyDescent="0.25">
      <c r="B250" s="222">
        <v>3</v>
      </c>
      <c r="C250" s="223">
        <v>241</v>
      </c>
      <c r="D250" s="223" t="s">
        <v>584</v>
      </c>
      <c r="E250" s="223" t="s">
        <v>85</v>
      </c>
      <c r="F250" s="223" t="s">
        <v>894</v>
      </c>
      <c r="G250" s="223"/>
      <c r="H250" s="225"/>
      <c r="I250" s="223" t="s">
        <v>894</v>
      </c>
      <c r="J250" s="226" t="s">
        <v>895</v>
      </c>
      <c r="K250" s="227">
        <v>241</v>
      </c>
    </row>
    <row r="251" spans="2:11" s="215" customFormat="1" ht="12" customHeight="1" x14ac:dyDescent="0.25">
      <c r="B251" s="222">
        <v>3</v>
      </c>
      <c r="C251" s="223">
        <v>242</v>
      </c>
      <c r="D251" s="223" t="s">
        <v>584</v>
      </c>
      <c r="E251" s="223" t="s">
        <v>85</v>
      </c>
      <c r="F251" s="223" t="s">
        <v>896</v>
      </c>
      <c r="G251" s="223"/>
      <c r="H251" s="225"/>
      <c r="I251" s="223" t="s">
        <v>896</v>
      </c>
      <c r="J251" s="226" t="s">
        <v>897</v>
      </c>
      <c r="K251" s="227">
        <v>242</v>
      </c>
    </row>
    <row r="252" spans="2:11" s="215" customFormat="1" ht="12" customHeight="1" x14ac:dyDescent="0.25">
      <c r="B252" s="222">
        <v>2</v>
      </c>
      <c r="C252" s="223">
        <v>243</v>
      </c>
      <c r="D252" s="223" t="s">
        <v>584</v>
      </c>
      <c r="E252" s="223" t="s">
        <v>86</v>
      </c>
      <c r="F252" s="223"/>
      <c r="G252" s="223"/>
      <c r="H252" s="225"/>
      <c r="I252" s="223" t="s">
        <v>86</v>
      </c>
      <c r="J252" s="226" t="s">
        <v>898</v>
      </c>
      <c r="K252" s="227">
        <v>243</v>
      </c>
    </row>
    <row r="253" spans="2:11" s="215" customFormat="1" ht="12" customHeight="1" x14ac:dyDescent="0.25">
      <c r="B253" s="222">
        <v>3</v>
      </c>
      <c r="C253" s="223">
        <v>244</v>
      </c>
      <c r="D253" s="223" t="s">
        <v>584</v>
      </c>
      <c r="E253" s="223" t="s">
        <v>86</v>
      </c>
      <c r="F253" s="223" t="s">
        <v>899</v>
      </c>
      <c r="G253" s="223"/>
      <c r="H253" s="225"/>
      <c r="I253" s="223" t="s">
        <v>899</v>
      </c>
      <c r="J253" s="226" t="s">
        <v>480</v>
      </c>
      <c r="K253" s="227">
        <v>244</v>
      </c>
    </row>
    <row r="254" spans="2:11" s="215" customFormat="1" ht="12" customHeight="1" x14ac:dyDescent="0.25">
      <c r="B254" s="222">
        <v>3</v>
      </c>
      <c r="C254" s="223">
        <v>245</v>
      </c>
      <c r="D254" s="223" t="s">
        <v>584</v>
      </c>
      <c r="E254" s="223" t="s">
        <v>86</v>
      </c>
      <c r="F254" s="223" t="s">
        <v>900</v>
      </c>
      <c r="G254" s="223"/>
      <c r="H254" s="225"/>
      <c r="I254" s="223" t="s">
        <v>900</v>
      </c>
      <c r="J254" s="226" t="s">
        <v>901</v>
      </c>
      <c r="K254" s="227">
        <v>245</v>
      </c>
    </row>
    <row r="255" spans="2:11" s="215" customFormat="1" ht="12" customHeight="1" x14ac:dyDescent="0.25">
      <c r="B255" s="222">
        <v>3</v>
      </c>
      <c r="C255" s="223">
        <v>246</v>
      </c>
      <c r="D255" s="223" t="s">
        <v>584</v>
      </c>
      <c r="E255" s="223" t="s">
        <v>86</v>
      </c>
      <c r="F255" s="223" t="s">
        <v>902</v>
      </c>
      <c r="G255" s="223"/>
      <c r="H255" s="225"/>
      <c r="I255" s="223" t="s">
        <v>902</v>
      </c>
      <c r="J255" s="226" t="s">
        <v>903</v>
      </c>
      <c r="K255" s="227">
        <v>246</v>
      </c>
    </row>
    <row r="256" spans="2:11" s="215" customFormat="1" ht="12" customHeight="1" x14ac:dyDescent="0.25">
      <c r="B256" s="222">
        <v>3</v>
      </c>
      <c r="C256" s="223">
        <v>247</v>
      </c>
      <c r="D256" s="223" t="s">
        <v>584</v>
      </c>
      <c r="E256" s="223" t="s">
        <v>86</v>
      </c>
      <c r="F256" s="223" t="s">
        <v>904</v>
      </c>
      <c r="G256" s="223"/>
      <c r="H256" s="225"/>
      <c r="I256" s="223" t="s">
        <v>904</v>
      </c>
      <c r="J256" s="226" t="s">
        <v>905</v>
      </c>
      <c r="K256" s="227">
        <v>247</v>
      </c>
    </row>
    <row r="257" spans="2:11" s="215" customFormat="1" ht="12" customHeight="1" x14ac:dyDescent="0.25">
      <c r="B257" s="222">
        <v>2</v>
      </c>
      <c r="C257" s="223">
        <v>248</v>
      </c>
      <c r="D257" s="223" t="s">
        <v>584</v>
      </c>
      <c r="E257" s="223" t="s">
        <v>87</v>
      </c>
      <c r="F257" s="223"/>
      <c r="G257" s="223"/>
      <c r="H257" s="225"/>
      <c r="I257" s="223" t="s">
        <v>87</v>
      </c>
      <c r="J257" s="226" t="s">
        <v>906</v>
      </c>
      <c r="K257" s="227">
        <v>248</v>
      </c>
    </row>
    <row r="258" spans="2:11" s="215" customFormat="1" ht="12" customHeight="1" x14ac:dyDescent="0.25">
      <c r="B258" s="222">
        <v>3</v>
      </c>
      <c r="C258" s="223">
        <v>249</v>
      </c>
      <c r="D258" s="223" t="s">
        <v>584</v>
      </c>
      <c r="E258" s="223" t="s">
        <v>87</v>
      </c>
      <c r="F258" s="223" t="s">
        <v>907</v>
      </c>
      <c r="G258" s="223"/>
      <c r="H258" s="225"/>
      <c r="I258" s="223" t="s">
        <v>907</v>
      </c>
      <c r="J258" s="226" t="s">
        <v>480</v>
      </c>
      <c r="K258" s="227">
        <v>249</v>
      </c>
    </row>
    <row r="259" spans="2:11" s="215" customFormat="1" ht="12" customHeight="1" x14ac:dyDescent="0.25">
      <c r="B259" s="222">
        <v>3</v>
      </c>
      <c r="C259" s="223">
        <v>250</v>
      </c>
      <c r="D259" s="223" t="s">
        <v>584</v>
      </c>
      <c r="E259" s="223" t="s">
        <v>87</v>
      </c>
      <c r="F259" s="223" t="s">
        <v>908</v>
      </c>
      <c r="G259" s="223"/>
      <c r="H259" s="225"/>
      <c r="I259" s="223" t="s">
        <v>908</v>
      </c>
      <c r="J259" s="226" t="s">
        <v>909</v>
      </c>
      <c r="K259" s="227">
        <v>250</v>
      </c>
    </row>
    <row r="260" spans="2:11" s="215" customFormat="1" ht="12" customHeight="1" x14ac:dyDescent="0.25">
      <c r="B260" s="222">
        <v>3</v>
      </c>
      <c r="C260" s="223">
        <v>251</v>
      </c>
      <c r="D260" s="223" t="s">
        <v>584</v>
      </c>
      <c r="E260" s="223" t="s">
        <v>87</v>
      </c>
      <c r="F260" s="223" t="s">
        <v>910</v>
      </c>
      <c r="G260" s="223"/>
      <c r="H260" s="225"/>
      <c r="I260" s="223" t="s">
        <v>910</v>
      </c>
      <c r="J260" s="226" t="s">
        <v>911</v>
      </c>
      <c r="K260" s="227">
        <v>251</v>
      </c>
    </row>
    <row r="261" spans="2:11" s="215" customFormat="1" ht="12" customHeight="1" x14ac:dyDescent="0.25">
      <c r="B261" s="222">
        <v>3</v>
      </c>
      <c r="C261" s="223">
        <v>252</v>
      </c>
      <c r="D261" s="223" t="s">
        <v>584</v>
      </c>
      <c r="E261" s="223" t="s">
        <v>87</v>
      </c>
      <c r="F261" s="223" t="s">
        <v>912</v>
      </c>
      <c r="G261" s="223"/>
      <c r="H261" s="225"/>
      <c r="I261" s="223" t="s">
        <v>912</v>
      </c>
      <c r="J261" s="226" t="s">
        <v>913</v>
      </c>
      <c r="K261" s="227">
        <v>252</v>
      </c>
    </row>
    <row r="262" spans="2:11" s="215" customFormat="1" ht="12" customHeight="1" x14ac:dyDescent="0.25">
      <c r="B262" s="222">
        <v>3</v>
      </c>
      <c r="C262" s="223">
        <v>253</v>
      </c>
      <c r="D262" s="223" t="s">
        <v>584</v>
      </c>
      <c r="E262" s="223" t="s">
        <v>87</v>
      </c>
      <c r="F262" s="223" t="s">
        <v>914</v>
      </c>
      <c r="G262" s="223"/>
      <c r="H262" s="225"/>
      <c r="I262" s="223" t="s">
        <v>914</v>
      </c>
      <c r="J262" s="226" t="s">
        <v>915</v>
      </c>
      <c r="K262" s="227">
        <v>253</v>
      </c>
    </row>
    <row r="263" spans="2:11" s="215" customFormat="1" ht="12" customHeight="1" x14ac:dyDescent="0.25">
      <c r="B263" s="222">
        <v>3</v>
      </c>
      <c r="C263" s="223">
        <v>254</v>
      </c>
      <c r="D263" s="223" t="s">
        <v>584</v>
      </c>
      <c r="E263" s="223" t="s">
        <v>87</v>
      </c>
      <c r="F263" s="223" t="s">
        <v>916</v>
      </c>
      <c r="G263" s="223"/>
      <c r="H263" s="225"/>
      <c r="I263" s="223" t="s">
        <v>916</v>
      </c>
      <c r="J263" s="226" t="s">
        <v>917</v>
      </c>
      <c r="K263" s="227">
        <v>254</v>
      </c>
    </row>
    <row r="264" spans="2:11" s="215" customFormat="1" ht="12" customHeight="1" x14ac:dyDescent="0.25">
      <c r="B264" s="222">
        <v>3</v>
      </c>
      <c r="C264" s="223">
        <v>255</v>
      </c>
      <c r="D264" s="223" t="s">
        <v>584</v>
      </c>
      <c r="E264" s="223" t="s">
        <v>87</v>
      </c>
      <c r="F264" s="223" t="s">
        <v>918</v>
      </c>
      <c r="G264" s="223"/>
      <c r="H264" s="225"/>
      <c r="I264" s="223" t="s">
        <v>918</v>
      </c>
      <c r="J264" s="226" t="s">
        <v>919</v>
      </c>
      <c r="K264" s="227">
        <v>255</v>
      </c>
    </row>
    <row r="265" spans="2:11" s="215" customFormat="1" ht="12" customHeight="1" x14ac:dyDescent="0.25">
      <c r="B265" s="222">
        <v>2</v>
      </c>
      <c r="C265" s="223">
        <v>256</v>
      </c>
      <c r="D265" s="223" t="s">
        <v>584</v>
      </c>
      <c r="E265" s="223" t="s">
        <v>88</v>
      </c>
      <c r="F265" s="223"/>
      <c r="G265" s="223"/>
      <c r="H265" s="225"/>
      <c r="I265" s="223" t="s">
        <v>88</v>
      </c>
      <c r="J265" s="226" t="s">
        <v>920</v>
      </c>
      <c r="K265" s="227">
        <v>256</v>
      </c>
    </row>
    <row r="266" spans="2:11" s="215" customFormat="1" ht="12" customHeight="1" x14ac:dyDescent="0.25">
      <c r="B266" s="222">
        <v>3</v>
      </c>
      <c r="C266" s="223">
        <v>257</v>
      </c>
      <c r="D266" s="223" t="s">
        <v>584</v>
      </c>
      <c r="E266" s="223" t="s">
        <v>88</v>
      </c>
      <c r="F266" s="223" t="s">
        <v>921</v>
      </c>
      <c r="G266" s="223"/>
      <c r="H266" s="225"/>
      <c r="I266" s="223" t="s">
        <v>921</v>
      </c>
      <c r="J266" s="226" t="s">
        <v>480</v>
      </c>
      <c r="K266" s="227">
        <v>257</v>
      </c>
    </row>
    <row r="267" spans="2:11" s="215" customFormat="1" ht="12" customHeight="1" x14ac:dyDescent="0.25">
      <c r="B267" s="222">
        <v>3</v>
      </c>
      <c r="C267" s="223">
        <v>258</v>
      </c>
      <c r="D267" s="223" t="s">
        <v>584</v>
      </c>
      <c r="E267" s="223" t="s">
        <v>88</v>
      </c>
      <c r="F267" s="223" t="s">
        <v>922</v>
      </c>
      <c r="G267" s="223"/>
      <c r="H267" s="225"/>
      <c r="I267" s="223" t="s">
        <v>922</v>
      </c>
      <c r="J267" s="226" t="s">
        <v>923</v>
      </c>
      <c r="K267" s="227">
        <v>258</v>
      </c>
    </row>
    <row r="268" spans="2:11" s="215" customFormat="1" ht="12" customHeight="1" x14ac:dyDescent="0.25">
      <c r="B268" s="222">
        <v>3</v>
      </c>
      <c r="C268" s="223">
        <v>259</v>
      </c>
      <c r="D268" s="223" t="s">
        <v>584</v>
      </c>
      <c r="E268" s="223" t="s">
        <v>88</v>
      </c>
      <c r="F268" s="223" t="s">
        <v>924</v>
      </c>
      <c r="G268" s="223"/>
      <c r="H268" s="225"/>
      <c r="I268" s="223" t="s">
        <v>924</v>
      </c>
      <c r="J268" s="226" t="s">
        <v>925</v>
      </c>
      <c r="K268" s="227">
        <v>259</v>
      </c>
    </row>
    <row r="269" spans="2:11" s="215" customFormat="1" ht="12" customHeight="1" x14ac:dyDescent="0.25">
      <c r="B269" s="222">
        <v>3</v>
      </c>
      <c r="C269" s="223">
        <v>260</v>
      </c>
      <c r="D269" s="223" t="s">
        <v>584</v>
      </c>
      <c r="E269" s="223" t="s">
        <v>88</v>
      </c>
      <c r="F269" s="223" t="s">
        <v>926</v>
      </c>
      <c r="G269" s="223"/>
      <c r="H269" s="225"/>
      <c r="I269" s="223" t="s">
        <v>926</v>
      </c>
      <c r="J269" s="226" t="s">
        <v>927</v>
      </c>
      <c r="K269" s="227">
        <v>260</v>
      </c>
    </row>
    <row r="270" spans="2:11" s="215" customFormat="1" ht="12" customHeight="1" x14ac:dyDescent="0.25">
      <c r="B270" s="222">
        <v>3</v>
      </c>
      <c r="C270" s="223">
        <v>261</v>
      </c>
      <c r="D270" s="223" t="s">
        <v>584</v>
      </c>
      <c r="E270" s="223" t="s">
        <v>88</v>
      </c>
      <c r="F270" s="223" t="s">
        <v>928</v>
      </c>
      <c r="G270" s="223"/>
      <c r="H270" s="225"/>
      <c r="I270" s="223" t="s">
        <v>928</v>
      </c>
      <c r="J270" s="226" t="s">
        <v>929</v>
      </c>
      <c r="K270" s="227">
        <v>261</v>
      </c>
    </row>
    <row r="271" spans="2:11" s="215" customFormat="1" ht="12" customHeight="1" x14ac:dyDescent="0.25">
      <c r="B271" s="222">
        <v>3</v>
      </c>
      <c r="C271" s="223">
        <v>262</v>
      </c>
      <c r="D271" s="223" t="s">
        <v>584</v>
      </c>
      <c r="E271" s="223" t="s">
        <v>88</v>
      </c>
      <c r="F271" s="223" t="s">
        <v>930</v>
      </c>
      <c r="G271" s="223"/>
      <c r="H271" s="225"/>
      <c r="I271" s="223" t="s">
        <v>930</v>
      </c>
      <c r="J271" s="226" t="s">
        <v>931</v>
      </c>
      <c r="K271" s="227">
        <v>262</v>
      </c>
    </row>
    <row r="272" spans="2:11" s="215" customFormat="1" ht="12" customHeight="1" x14ac:dyDescent="0.25">
      <c r="B272" s="222">
        <v>4</v>
      </c>
      <c r="C272" s="223">
        <v>263</v>
      </c>
      <c r="D272" s="223" t="s">
        <v>584</v>
      </c>
      <c r="E272" s="223" t="s">
        <v>88</v>
      </c>
      <c r="F272" s="223" t="s">
        <v>930</v>
      </c>
      <c r="G272" s="223" t="s">
        <v>932</v>
      </c>
      <c r="H272" s="225"/>
      <c r="I272" s="223" t="s">
        <v>932</v>
      </c>
      <c r="J272" s="226" t="s">
        <v>933</v>
      </c>
      <c r="K272" s="227">
        <v>263</v>
      </c>
    </row>
    <row r="273" spans="2:11" s="215" customFormat="1" ht="12" customHeight="1" x14ac:dyDescent="0.25">
      <c r="B273" s="222">
        <v>4</v>
      </c>
      <c r="C273" s="223">
        <v>264</v>
      </c>
      <c r="D273" s="223" t="s">
        <v>584</v>
      </c>
      <c r="E273" s="223" t="s">
        <v>88</v>
      </c>
      <c r="F273" s="223" t="s">
        <v>930</v>
      </c>
      <c r="G273" s="223" t="s">
        <v>934</v>
      </c>
      <c r="H273" s="225"/>
      <c r="I273" s="223" t="s">
        <v>934</v>
      </c>
      <c r="J273" s="226" t="s">
        <v>935</v>
      </c>
      <c r="K273" s="227">
        <v>264</v>
      </c>
    </row>
    <row r="274" spans="2:11" s="215" customFormat="1" ht="12" customHeight="1" x14ac:dyDescent="0.25">
      <c r="B274" s="222">
        <v>3</v>
      </c>
      <c r="C274" s="223">
        <v>265</v>
      </c>
      <c r="D274" s="223" t="s">
        <v>584</v>
      </c>
      <c r="E274" s="223" t="s">
        <v>88</v>
      </c>
      <c r="F274" s="223" t="s">
        <v>936</v>
      </c>
      <c r="G274" s="223"/>
      <c r="H274" s="225"/>
      <c r="I274" s="223" t="s">
        <v>936</v>
      </c>
      <c r="J274" s="226" t="s">
        <v>937</v>
      </c>
      <c r="K274" s="227">
        <v>265</v>
      </c>
    </row>
    <row r="275" spans="2:11" s="215" customFormat="1" ht="12" customHeight="1" x14ac:dyDescent="0.25">
      <c r="B275" s="222">
        <v>3</v>
      </c>
      <c r="C275" s="223">
        <v>266</v>
      </c>
      <c r="D275" s="223" t="s">
        <v>584</v>
      </c>
      <c r="E275" s="223" t="s">
        <v>88</v>
      </c>
      <c r="F275" s="223" t="s">
        <v>938</v>
      </c>
      <c r="G275" s="223"/>
      <c r="H275" s="225"/>
      <c r="I275" s="223" t="s">
        <v>938</v>
      </c>
      <c r="J275" s="226" t="s">
        <v>939</v>
      </c>
      <c r="K275" s="227">
        <v>266</v>
      </c>
    </row>
    <row r="276" spans="2:11" s="215" customFormat="1" ht="12" customHeight="1" x14ac:dyDescent="0.25">
      <c r="B276" s="222">
        <v>3</v>
      </c>
      <c r="C276" s="223">
        <v>267</v>
      </c>
      <c r="D276" s="223" t="s">
        <v>584</v>
      </c>
      <c r="E276" s="223" t="s">
        <v>88</v>
      </c>
      <c r="F276" s="223" t="s">
        <v>940</v>
      </c>
      <c r="G276" s="223"/>
      <c r="H276" s="225"/>
      <c r="I276" s="223" t="s">
        <v>940</v>
      </c>
      <c r="J276" s="226" t="s">
        <v>941</v>
      </c>
      <c r="K276" s="227">
        <v>267</v>
      </c>
    </row>
    <row r="277" spans="2:11" s="215" customFormat="1" ht="12" customHeight="1" x14ac:dyDescent="0.25">
      <c r="B277" s="222">
        <v>3</v>
      </c>
      <c r="C277" s="223">
        <v>268</v>
      </c>
      <c r="D277" s="223" t="s">
        <v>584</v>
      </c>
      <c r="E277" s="223" t="s">
        <v>88</v>
      </c>
      <c r="F277" s="223" t="s">
        <v>942</v>
      </c>
      <c r="G277" s="223"/>
      <c r="H277" s="225"/>
      <c r="I277" s="223" t="s">
        <v>942</v>
      </c>
      <c r="J277" s="226" t="s">
        <v>943</v>
      </c>
      <c r="K277" s="227">
        <v>268</v>
      </c>
    </row>
    <row r="278" spans="2:11" s="215" customFormat="1" ht="12" customHeight="1" x14ac:dyDescent="0.25">
      <c r="B278" s="222">
        <v>4</v>
      </c>
      <c r="C278" s="223">
        <v>269</v>
      </c>
      <c r="D278" s="223" t="s">
        <v>584</v>
      </c>
      <c r="E278" s="223" t="s">
        <v>88</v>
      </c>
      <c r="F278" s="223" t="s">
        <v>942</v>
      </c>
      <c r="G278" s="223" t="s">
        <v>944</v>
      </c>
      <c r="H278" s="225"/>
      <c r="I278" s="223" t="s">
        <v>944</v>
      </c>
      <c r="J278" s="226" t="s">
        <v>945</v>
      </c>
      <c r="K278" s="227">
        <v>269</v>
      </c>
    </row>
    <row r="279" spans="2:11" s="215" customFormat="1" ht="12" customHeight="1" x14ac:dyDescent="0.25">
      <c r="B279" s="222">
        <v>4</v>
      </c>
      <c r="C279" s="223">
        <v>270</v>
      </c>
      <c r="D279" s="223" t="s">
        <v>584</v>
      </c>
      <c r="E279" s="223" t="s">
        <v>88</v>
      </c>
      <c r="F279" s="223" t="s">
        <v>942</v>
      </c>
      <c r="G279" s="223" t="s">
        <v>946</v>
      </c>
      <c r="H279" s="225"/>
      <c r="I279" s="223" t="s">
        <v>946</v>
      </c>
      <c r="J279" s="226" t="s">
        <v>947</v>
      </c>
      <c r="K279" s="227">
        <v>270</v>
      </c>
    </row>
    <row r="280" spans="2:11" s="215" customFormat="1" ht="12" customHeight="1" x14ac:dyDescent="0.25">
      <c r="B280" s="222">
        <v>1</v>
      </c>
      <c r="C280" s="223">
        <v>271</v>
      </c>
      <c r="D280" s="223" t="s">
        <v>948</v>
      </c>
      <c r="E280" s="223"/>
      <c r="F280" s="223"/>
      <c r="G280" s="223"/>
      <c r="H280" s="225" t="s">
        <v>536</v>
      </c>
      <c r="I280" s="223" t="s">
        <v>948</v>
      </c>
      <c r="J280" s="226" t="s">
        <v>949</v>
      </c>
      <c r="K280" s="227">
        <v>271</v>
      </c>
    </row>
    <row r="281" spans="2:11" s="215" customFormat="1" ht="12" customHeight="1" x14ac:dyDescent="0.25">
      <c r="B281" s="222">
        <v>2</v>
      </c>
      <c r="C281" s="223">
        <v>272</v>
      </c>
      <c r="D281" s="223" t="s">
        <v>948</v>
      </c>
      <c r="E281" s="223" t="s">
        <v>89</v>
      </c>
      <c r="F281" s="223"/>
      <c r="G281" s="223"/>
      <c r="H281" s="225" t="s">
        <v>536</v>
      </c>
      <c r="I281" s="223" t="s">
        <v>89</v>
      </c>
      <c r="J281" s="226" t="s">
        <v>950</v>
      </c>
      <c r="K281" s="227">
        <v>272</v>
      </c>
    </row>
    <row r="282" spans="2:11" s="215" customFormat="1" ht="12" customHeight="1" x14ac:dyDescent="0.25">
      <c r="B282" s="222">
        <v>3</v>
      </c>
      <c r="C282" s="223">
        <v>273</v>
      </c>
      <c r="D282" s="223" t="s">
        <v>948</v>
      </c>
      <c r="E282" s="223" t="s">
        <v>89</v>
      </c>
      <c r="F282" s="223" t="s">
        <v>951</v>
      </c>
      <c r="G282" s="223"/>
      <c r="H282" s="225" t="s">
        <v>536</v>
      </c>
      <c r="I282" s="223" t="s">
        <v>951</v>
      </c>
      <c r="J282" s="226" t="s">
        <v>480</v>
      </c>
      <c r="K282" s="227">
        <v>273</v>
      </c>
    </row>
    <row r="283" spans="2:11" s="215" customFormat="1" ht="12" customHeight="1" x14ac:dyDescent="0.25">
      <c r="B283" s="222">
        <v>3</v>
      </c>
      <c r="C283" s="223">
        <v>274</v>
      </c>
      <c r="D283" s="223" t="s">
        <v>948</v>
      </c>
      <c r="E283" s="223" t="s">
        <v>89</v>
      </c>
      <c r="F283" s="223" t="s">
        <v>952</v>
      </c>
      <c r="G283" s="223"/>
      <c r="H283" s="225" t="s">
        <v>536</v>
      </c>
      <c r="I283" s="223" t="s">
        <v>952</v>
      </c>
      <c r="J283" s="226" t="s">
        <v>950</v>
      </c>
      <c r="K283" s="227">
        <v>274</v>
      </c>
    </row>
    <row r="284" spans="2:11" s="215" customFormat="1" ht="12" customHeight="1" x14ac:dyDescent="0.25">
      <c r="B284" s="222">
        <v>2</v>
      </c>
      <c r="C284" s="223">
        <v>275</v>
      </c>
      <c r="D284" s="223" t="s">
        <v>948</v>
      </c>
      <c r="E284" s="223" t="s">
        <v>90</v>
      </c>
      <c r="F284" s="223"/>
      <c r="G284" s="223"/>
      <c r="H284" s="225" t="s">
        <v>536</v>
      </c>
      <c r="I284" s="223" t="s">
        <v>90</v>
      </c>
      <c r="J284" s="226" t="s">
        <v>953</v>
      </c>
      <c r="K284" s="227">
        <v>275</v>
      </c>
    </row>
    <row r="285" spans="2:11" s="215" customFormat="1" ht="12" customHeight="1" x14ac:dyDescent="0.25">
      <c r="B285" s="222">
        <v>3</v>
      </c>
      <c r="C285" s="223">
        <v>276</v>
      </c>
      <c r="D285" s="223" t="s">
        <v>948</v>
      </c>
      <c r="E285" s="223" t="s">
        <v>90</v>
      </c>
      <c r="F285" s="223" t="s">
        <v>954</v>
      </c>
      <c r="G285" s="223"/>
      <c r="H285" s="225" t="s">
        <v>536</v>
      </c>
      <c r="I285" s="223" t="s">
        <v>954</v>
      </c>
      <c r="J285" s="226" t="s">
        <v>480</v>
      </c>
      <c r="K285" s="227">
        <v>276</v>
      </c>
    </row>
    <row r="286" spans="2:11" s="215" customFormat="1" ht="12" customHeight="1" x14ac:dyDescent="0.25">
      <c r="B286" s="222">
        <v>3</v>
      </c>
      <c r="C286" s="223">
        <v>277</v>
      </c>
      <c r="D286" s="223" t="s">
        <v>948</v>
      </c>
      <c r="E286" s="223" t="s">
        <v>90</v>
      </c>
      <c r="F286" s="223" t="s">
        <v>955</v>
      </c>
      <c r="G286" s="223"/>
      <c r="H286" s="225" t="s">
        <v>536</v>
      </c>
      <c r="I286" s="223" t="s">
        <v>955</v>
      </c>
      <c r="J286" s="226" t="s">
        <v>953</v>
      </c>
      <c r="K286" s="227">
        <v>277</v>
      </c>
    </row>
    <row r="287" spans="2:11" s="215" customFormat="1" ht="12" customHeight="1" x14ac:dyDescent="0.25">
      <c r="B287" s="222">
        <v>2</v>
      </c>
      <c r="C287" s="223">
        <v>278</v>
      </c>
      <c r="D287" s="223" t="s">
        <v>948</v>
      </c>
      <c r="E287" s="223" t="s">
        <v>91</v>
      </c>
      <c r="F287" s="223"/>
      <c r="G287" s="223"/>
      <c r="H287" s="225" t="s">
        <v>536</v>
      </c>
      <c r="I287" s="223" t="s">
        <v>91</v>
      </c>
      <c r="J287" s="226" t="s">
        <v>956</v>
      </c>
      <c r="K287" s="227">
        <v>278</v>
      </c>
    </row>
    <row r="288" spans="2:11" s="215" customFormat="1" ht="12" customHeight="1" x14ac:dyDescent="0.25">
      <c r="B288" s="222">
        <v>3</v>
      </c>
      <c r="C288" s="223">
        <v>279</v>
      </c>
      <c r="D288" s="223" t="s">
        <v>948</v>
      </c>
      <c r="E288" s="223" t="s">
        <v>91</v>
      </c>
      <c r="F288" s="223" t="s">
        <v>957</v>
      </c>
      <c r="G288" s="223"/>
      <c r="H288" s="225" t="s">
        <v>536</v>
      </c>
      <c r="I288" s="223" t="s">
        <v>957</v>
      </c>
      <c r="J288" s="226" t="s">
        <v>480</v>
      </c>
      <c r="K288" s="227">
        <v>279</v>
      </c>
    </row>
    <row r="289" spans="2:11" s="215" customFormat="1" ht="12" customHeight="1" x14ac:dyDescent="0.25">
      <c r="B289" s="222">
        <v>3</v>
      </c>
      <c r="C289" s="223">
        <v>280</v>
      </c>
      <c r="D289" s="223" t="s">
        <v>948</v>
      </c>
      <c r="E289" s="223" t="s">
        <v>91</v>
      </c>
      <c r="F289" s="223" t="s">
        <v>958</v>
      </c>
      <c r="G289" s="223"/>
      <c r="H289" s="225" t="s">
        <v>536</v>
      </c>
      <c r="I289" s="223" t="s">
        <v>958</v>
      </c>
      <c r="J289" s="226" t="s">
        <v>956</v>
      </c>
      <c r="K289" s="227">
        <v>280</v>
      </c>
    </row>
    <row r="290" spans="2:11" s="215" customFormat="1" ht="12" customHeight="1" x14ac:dyDescent="0.25">
      <c r="B290" s="222">
        <v>2</v>
      </c>
      <c r="C290" s="223">
        <v>281</v>
      </c>
      <c r="D290" s="223" t="s">
        <v>948</v>
      </c>
      <c r="E290" s="223" t="s">
        <v>92</v>
      </c>
      <c r="F290" s="223"/>
      <c r="G290" s="223"/>
      <c r="H290" s="225" t="s">
        <v>536</v>
      </c>
      <c r="I290" s="223" t="s">
        <v>92</v>
      </c>
      <c r="J290" s="226" t="s">
        <v>959</v>
      </c>
      <c r="K290" s="227">
        <v>281</v>
      </c>
    </row>
    <row r="291" spans="2:11" s="215" customFormat="1" ht="12" customHeight="1" x14ac:dyDescent="0.25">
      <c r="B291" s="222">
        <v>3</v>
      </c>
      <c r="C291" s="223">
        <v>282</v>
      </c>
      <c r="D291" s="223" t="s">
        <v>948</v>
      </c>
      <c r="E291" s="223" t="s">
        <v>92</v>
      </c>
      <c r="F291" s="223" t="s">
        <v>960</v>
      </c>
      <c r="G291" s="223"/>
      <c r="H291" s="225" t="s">
        <v>536</v>
      </c>
      <c r="I291" s="223" t="s">
        <v>960</v>
      </c>
      <c r="J291" s="226" t="s">
        <v>480</v>
      </c>
      <c r="K291" s="227">
        <v>282</v>
      </c>
    </row>
    <row r="292" spans="2:11" s="215" customFormat="1" ht="12" customHeight="1" x14ac:dyDescent="0.25">
      <c r="B292" s="222">
        <v>3</v>
      </c>
      <c r="C292" s="223">
        <v>283</v>
      </c>
      <c r="D292" s="223" t="s">
        <v>948</v>
      </c>
      <c r="E292" s="223" t="s">
        <v>92</v>
      </c>
      <c r="F292" s="223" t="s">
        <v>961</v>
      </c>
      <c r="G292" s="223"/>
      <c r="H292" s="225" t="s">
        <v>536</v>
      </c>
      <c r="I292" s="223" t="s">
        <v>961</v>
      </c>
      <c r="J292" s="226" t="s">
        <v>962</v>
      </c>
      <c r="K292" s="227">
        <v>283</v>
      </c>
    </row>
    <row r="293" spans="2:11" s="215" customFormat="1" ht="12" customHeight="1" x14ac:dyDescent="0.25">
      <c r="B293" s="222">
        <v>3</v>
      </c>
      <c r="C293" s="223">
        <v>284</v>
      </c>
      <c r="D293" s="223" t="s">
        <v>948</v>
      </c>
      <c r="E293" s="223" t="s">
        <v>92</v>
      </c>
      <c r="F293" s="223" t="s">
        <v>963</v>
      </c>
      <c r="G293" s="223"/>
      <c r="H293" s="225" t="s">
        <v>536</v>
      </c>
      <c r="I293" s="223" t="s">
        <v>963</v>
      </c>
      <c r="J293" s="226" t="s">
        <v>964</v>
      </c>
      <c r="K293" s="227">
        <v>284</v>
      </c>
    </row>
    <row r="294" spans="2:11" s="215" customFormat="1" ht="12" customHeight="1" x14ac:dyDescent="0.25">
      <c r="B294" s="222">
        <v>3</v>
      </c>
      <c r="C294" s="223">
        <v>285</v>
      </c>
      <c r="D294" s="223" t="s">
        <v>948</v>
      </c>
      <c r="E294" s="223" t="s">
        <v>92</v>
      </c>
      <c r="F294" s="223" t="s">
        <v>965</v>
      </c>
      <c r="G294" s="223"/>
      <c r="H294" s="225" t="s">
        <v>536</v>
      </c>
      <c r="I294" s="223" t="s">
        <v>965</v>
      </c>
      <c r="J294" s="226" t="s">
        <v>966</v>
      </c>
      <c r="K294" s="227">
        <v>285</v>
      </c>
    </row>
    <row r="295" spans="2:11" s="215" customFormat="1" ht="12" customHeight="1" x14ac:dyDescent="0.25">
      <c r="B295" s="222">
        <v>1</v>
      </c>
      <c r="C295" s="223">
        <v>286</v>
      </c>
      <c r="D295" s="223" t="s">
        <v>967</v>
      </c>
      <c r="E295" s="223"/>
      <c r="F295" s="223"/>
      <c r="G295" s="223"/>
      <c r="H295" s="225" t="s">
        <v>536</v>
      </c>
      <c r="I295" s="223" t="s">
        <v>967</v>
      </c>
      <c r="J295" s="226" t="s">
        <v>968</v>
      </c>
      <c r="K295" s="227">
        <v>286</v>
      </c>
    </row>
    <row r="296" spans="2:11" s="215" customFormat="1" ht="12" customHeight="1" x14ac:dyDescent="0.25">
      <c r="B296" s="222">
        <v>2</v>
      </c>
      <c r="C296" s="223">
        <v>287</v>
      </c>
      <c r="D296" s="223" t="s">
        <v>967</v>
      </c>
      <c r="E296" s="223" t="s">
        <v>93</v>
      </c>
      <c r="F296" s="223"/>
      <c r="G296" s="223"/>
      <c r="H296" s="225" t="s">
        <v>536</v>
      </c>
      <c r="I296" s="223" t="s">
        <v>93</v>
      </c>
      <c r="J296" s="226" t="s">
        <v>969</v>
      </c>
      <c r="K296" s="227">
        <v>287</v>
      </c>
    </row>
    <row r="297" spans="2:11" s="215" customFormat="1" ht="12" customHeight="1" x14ac:dyDescent="0.25">
      <c r="B297" s="222">
        <v>3</v>
      </c>
      <c r="C297" s="223">
        <v>288</v>
      </c>
      <c r="D297" s="223" t="s">
        <v>967</v>
      </c>
      <c r="E297" s="223" t="s">
        <v>93</v>
      </c>
      <c r="F297" s="223" t="s">
        <v>970</v>
      </c>
      <c r="G297" s="223"/>
      <c r="H297" s="225" t="s">
        <v>536</v>
      </c>
      <c r="I297" s="223" t="s">
        <v>970</v>
      </c>
      <c r="J297" s="226" t="s">
        <v>480</v>
      </c>
      <c r="K297" s="227">
        <v>288</v>
      </c>
    </row>
    <row r="298" spans="2:11" s="215" customFormat="1" ht="12" customHeight="1" x14ac:dyDescent="0.25">
      <c r="B298" s="222">
        <v>3</v>
      </c>
      <c r="C298" s="223">
        <v>289</v>
      </c>
      <c r="D298" s="223" t="s">
        <v>967</v>
      </c>
      <c r="E298" s="223" t="s">
        <v>93</v>
      </c>
      <c r="F298" s="223" t="s">
        <v>971</v>
      </c>
      <c r="G298" s="223"/>
      <c r="H298" s="225" t="s">
        <v>536</v>
      </c>
      <c r="I298" s="223" t="s">
        <v>971</v>
      </c>
      <c r="J298" s="226" t="s">
        <v>972</v>
      </c>
      <c r="K298" s="227">
        <v>289</v>
      </c>
    </row>
    <row r="299" spans="2:11" s="215" customFormat="1" ht="12" customHeight="1" x14ac:dyDescent="0.25">
      <c r="B299" s="222">
        <v>3</v>
      </c>
      <c r="C299" s="223">
        <v>290</v>
      </c>
      <c r="D299" s="223" t="s">
        <v>967</v>
      </c>
      <c r="E299" s="223" t="s">
        <v>93</v>
      </c>
      <c r="F299" s="223" t="s">
        <v>973</v>
      </c>
      <c r="G299" s="223"/>
      <c r="H299" s="225" t="s">
        <v>536</v>
      </c>
      <c r="I299" s="223" t="s">
        <v>973</v>
      </c>
      <c r="J299" s="226" t="s">
        <v>974</v>
      </c>
      <c r="K299" s="227">
        <v>290</v>
      </c>
    </row>
    <row r="300" spans="2:11" s="215" customFormat="1" ht="12" customHeight="1" x14ac:dyDescent="0.25">
      <c r="B300" s="222">
        <v>3</v>
      </c>
      <c r="C300" s="223">
        <v>291</v>
      </c>
      <c r="D300" s="223" t="s">
        <v>967</v>
      </c>
      <c r="E300" s="223" t="s">
        <v>93</v>
      </c>
      <c r="F300" s="223" t="s">
        <v>975</v>
      </c>
      <c r="G300" s="223"/>
      <c r="H300" s="225" t="s">
        <v>536</v>
      </c>
      <c r="I300" s="223" t="s">
        <v>975</v>
      </c>
      <c r="J300" s="226" t="s">
        <v>976</v>
      </c>
      <c r="K300" s="227">
        <v>291</v>
      </c>
    </row>
    <row r="301" spans="2:11" s="215" customFormat="1" ht="12" customHeight="1" x14ac:dyDescent="0.25">
      <c r="B301" s="222">
        <v>2</v>
      </c>
      <c r="C301" s="223">
        <v>292</v>
      </c>
      <c r="D301" s="223" t="s">
        <v>967</v>
      </c>
      <c r="E301" s="223" t="s">
        <v>94</v>
      </c>
      <c r="F301" s="223"/>
      <c r="G301" s="223"/>
      <c r="H301" s="225" t="s">
        <v>536</v>
      </c>
      <c r="I301" s="223" t="s">
        <v>94</v>
      </c>
      <c r="J301" s="226" t="s">
        <v>977</v>
      </c>
      <c r="K301" s="227">
        <v>292</v>
      </c>
    </row>
    <row r="302" spans="2:11" s="215" customFormat="1" ht="12" customHeight="1" x14ac:dyDescent="0.25">
      <c r="B302" s="222">
        <v>3</v>
      </c>
      <c r="C302" s="223">
        <v>293</v>
      </c>
      <c r="D302" s="223" t="s">
        <v>967</v>
      </c>
      <c r="E302" s="223" t="s">
        <v>94</v>
      </c>
      <c r="F302" s="223" t="s">
        <v>978</v>
      </c>
      <c r="G302" s="223"/>
      <c r="H302" s="225" t="s">
        <v>536</v>
      </c>
      <c r="I302" s="223" t="s">
        <v>978</v>
      </c>
      <c r="J302" s="226" t="s">
        <v>480</v>
      </c>
      <c r="K302" s="227">
        <v>293</v>
      </c>
    </row>
    <row r="303" spans="2:11" s="215" customFormat="1" ht="12" customHeight="1" x14ac:dyDescent="0.25">
      <c r="B303" s="222">
        <v>3</v>
      </c>
      <c r="C303" s="223">
        <v>294</v>
      </c>
      <c r="D303" s="223" t="s">
        <v>967</v>
      </c>
      <c r="E303" s="223" t="s">
        <v>94</v>
      </c>
      <c r="F303" s="223" t="s">
        <v>979</v>
      </c>
      <c r="G303" s="223"/>
      <c r="H303" s="225" t="s">
        <v>536</v>
      </c>
      <c r="I303" s="223" t="s">
        <v>979</v>
      </c>
      <c r="J303" s="226" t="s">
        <v>980</v>
      </c>
      <c r="K303" s="227">
        <v>294</v>
      </c>
    </row>
    <row r="304" spans="2:11" s="215" customFormat="1" ht="12" customHeight="1" x14ac:dyDescent="0.25">
      <c r="B304" s="222">
        <v>3</v>
      </c>
      <c r="C304" s="223">
        <v>295</v>
      </c>
      <c r="D304" s="223" t="s">
        <v>967</v>
      </c>
      <c r="E304" s="223" t="s">
        <v>94</v>
      </c>
      <c r="F304" s="223" t="s">
        <v>981</v>
      </c>
      <c r="G304" s="223"/>
      <c r="H304" s="225" t="s">
        <v>536</v>
      </c>
      <c r="I304" s="223" t="s">
        <v>981</v>
      </c>
      <c r="J304" s="226" t="s">
        <v>982</v>
      </c>
      <c r="K304" s="227">
        <v>295</v>
      </c>
    </row>
    <row r="305" spans="2:11" s="215" customFormat="1" ht="12" customHeight="1" x14ac:dyDescent="0.25">
      <c r="B305" s="222">
        <v>3</v>
      </c>
      <c r="C305" s="223">
        <v>296</v>
      </c>
      <c r="D305" s="223" t="s">
        <v>967</v>
      </c>
      <c r="E305" s="223" t="s">
        <v>94</v>
      </c>
      <c r="F305" s="223" t="s">
        <v>983</v>
      </c>
      <c r="G305" s="223"/>
      <c r="H305" s="225" t="s">
        <v>536</v>
      </c>
      <c r="I305" s="223" t="s">
        <v>983</v>
      </c>
      <c r="J305" s="226" t="s">
        <v>984</v>
      </c>
      <c r="K305" s="227">
        <v>296</v>
      </c>
    </row>
    <row r="306" spans="2:11" s="215" customFormat="1" ht="12" customHeight="1" x14ac:dyDescent="0.25">
      <c r="B306" s="222">
        <v>2</v>
      </c>
      <c r="C306" s="223">
        <v>297</v>
      </c>
      <c r="D306" s="223" t="s">
        <v>967</v>
      </c>
      <c r="E306" s="223" t="s">
        <v>95</v>
      </c>
      <c r="F306" s="223"/>
      <c r="G306" s="223"/>
      <c r="H306" s="225"/>
      <c r="I306" s="223" t="s">
        <v>95</v>
      </c>
      <c r="J306" s="226" t="s">
        <v>985</v>
      </c>
      <c r="K306" s="227">
        <v>297</v>
      </c>
    </row>
    <row r="307" spans="2:11" s="215" customFormat="1" ht="12" customHeight="1" x14ac:dyDescent="0.25">
      <c r="B307" s="222">
        <v>3</v>
      </c>
      <c r="C307" s="223">
        <v>298</v>
      </c>
      <c r="D307" s="223" t="s">
        <v>967</v>
      </c>
      <c r="E307" s="223" t="s">
        <v>95</v>
      </c>
      <c r="F307" s="223" t="s">
        <v>986</v>
      </c>
      <c r="G307" s="223"/>
      <c r="H307" s="225"/>
      <c r="I307" s="223" t="s">
        <v>986</v>
      </c>
      <c r="J307" s="226" t="s">
        <v>480</v>
      </c>
      <c r="K307" s="227">
        <v>298</v>
      </c>
    </row>
    <row r="308" spans="2:11" s="215" customFormat="1" ht="12" customHeight="1" x14ac:dyDescent="0.25">
      <c r="B308" s="222">
        <v>3</v>
      </c>
      <c r="C308" s="223">
        <v>299</v>
      </c>
      <c r="D308" s="223" t="s">
        <v>967</v>
      </c>
      <c r="E308" s="223" t="s">
        <v>95</v>
      </c>
      <c r="F308" s="223" t="s">
        <v>987</v>
      </c>
      <c r="G308" s="223"/>
      <c r="H308" s="225"/>
      <c r="I308" s="223" t="s">
        <v>987</v>
      </c>
      <c r="J308" s="226" t="s">
        <v>988</v>
      </c>
      <c r="K308" s="227">
        <v>299</v>
      </c>
    </row>
    <row r="309" spans="2:11" s="215" customFormat="1" ht="12" customHeight="1" x14ac:dyDescent="0.25">
      <c r="B309" s="222">
        <v>3</v>
      </c>
      <c r="C309" s="223">
        <v>300</v>
      </c>
      <c r="D309" s="223" t="s">
        <v>967</v>
      </c>
      <c r="E309" s="223" t="s">
        <v>95</v>
      </c>
      <c r="F309" s="223" t="s">
        <v>989</v>
      </c>
      <c r="G309" s="223"/>
      <c r="H309" s="225"/>
      <c r="I309" s="223" t="s">
        <v>989</v>
      </c>
      <c r="J309" s="226" t="s">
        <v>990</v>
      </c>
      <c r="K309" s="227">
        <v>300</v>
      </c>
    </row>
    <row r="310" spans="2:11" s="215" customFormat="1" ht="12" customHeight="1" x14ac:dyDescent="0.25">
      <c r="B310" s="222">
        <v>4</v>
      </c>
      <c r="C310" s="223">
        <v>301</v>
      </c>
      <c r="D310" s="223" t="s">
        <v>967</v>
      </c>
      <c r="E310" s="223" t="s">
        <v>95</v>
      </c>
      <c r="F310" s="223" t="s">
        <v>989</v>
      </c>
      <c r="G310" s="223" t="s">
        <v>991</v>
      </c>
      <c r="H310" s="225"/>
      <c r="I310" s="223" t="s">
        <v>991</v>
      </c>
      <c r="J310" s="226" t="s">
        <v>992</v>
      </c>
      <c r="K310" s="227">
        <v>301</v>
      </c>
    </row>
    <row r="311" spans="2:11" s="215" customFormat="1" ht="12" customHeight="1" x14ac:dyDescent="0.25">
      <c r="B311" s="222">
        <v>4</v>
      </c>
      <c r="C311" s="223">
        <v>302</v>
      </c>
      <c r="D311" s="223" t="s">
        <v>967</v>
      </c>
      <c r="E311" s="223" t="s">
        <v>95</v>
      </c>
      <c r="F311" s="223" t="s">
        <v>989</v>
      </c>
      <c r="G311" s="223" t="s">
        <v>993</v>
      </c>
      <c r="H311" s="225"/>
      <c r="I311" s="223" t="s">
        <v>993</v>
      </c>
      <c r="J311" s="226" t="s">
        <v>994</v>
      </c>
      <c r="K311" s="227">
        <v>302</v>
      </c>
    </row>
    <row r="312" spans="2:11" s="215" customFormat="1" ht="12" customHeight="1" x14ac:dyDescent="0.25">
      <c r="B312" s="222">
        <v>4</v>
      </c>
      <c r="C312" s="223">
        <v>303</v>
      </c>
      <c r="D312" s="223" t="s">
        <v>967</v>
      </c>
      <c r="E312" s="223" t="s">
        <v>95</v>
      </c>
      <c r="F312" s="223" t="s">
        <v>989</v>
      </c>
      <c r="G312" s="223" t="s">
        <v>995</v>
      </c>
      <c r="H312" s="225"/>
      <c r="I312" s="223" t="s">
        <v>995</v>
      </c>
      <c r="J312" s="226" t="s">
        <v>996</v>
      </c>
      <c r="K312" s="227">
        <v>303</v>
      </c>
    </row>
    <row r="313" spans="2:11" s="215" customFormat="1" ht="12" customHeight="1" x14ac:dyDescent="0.25">
      <c r="B313" s="222">
        <v>2</v>
      </c>
      <c r="C313" s="223">
        <v>304</v>
      </c>
      <c r="D313" s="223" t="s">
        <v>967</v>
      </c>
      <c r="E313" s="223" t="s">
        <v>96</v>
      </c>
      <c r="F313" s="223"/>
      <c r="G313" s="223"/>
      <c r="H313" s="225"/>
      <c r="I313" s="223" t="s">
        <v>96</v>
      </c>
      <c r="J313" s="226" t="s">
        <v>997</v>
      </c>
      <c r="K313" s="227">
        <v>304</v>
      </c>
    </row>
    <row r="314" spans="2:11" s="215" customFormat="1" ht="12" customHeight="1" x14ac:dyDescent="0.25">
      <c r="B314" s="222">
        <v>3</v>
      </c>
      <c r="C314" s="223">
        <v>305</v>
      </c>
      <c r="D314" s="223" t="s">
        <v>967</v>
      </c>
      <c r="E314" s="223" t="s">
        <v>96</v>
      </c>
      <c r="F314" s="223" t="s">
        <v>998</v>
      </c>
      <c r="G314" s="223"/>
      <c r="H314" s="225"/>
      <c r="I314" s="223" t="s">
        <v>998</v>
      </c>
      <c r="J314" s="226" t="s">
        <v>480</v>
      </c>
      <c r="K314" s="227">
        <v>305</v>
      </c>
    </row>
    <row r="315" spans="2:11" s="215" customFormat="1" ht="12" customHeight="1" x14ac:dyDescent="0.25">
      <c r="B315" s="222">
        <v>3</v>
      </c>
      <c r="C315" s="223">
        <v>306</v>
      </c>
      <c r="D315" s="223" t="s">
        <v>967</v>
      </c>
      <c r="E315" s="223" t="s">
        <v>96</v>
      </c>
      <c r="F315" s="223" t="s">
        <v>999</v>
      </c>
      <c r="G315" s="223"/>
      <c r="H315" s="225"/>
      <c r="I315" s="223" t="s">
        <v>999</v>
      </c>
      <c r="J315" s="226" t="s">
        <v>997</v>
      </c>
      <c r="K315" s="227">
        <v>306</v>
      </c>
    </row>
    <row r="316" spans="2:11" s="215" customFormat="1" ht="12" customHeight="1" x14ac:dyDescent="0.25">
      <c r="B316" s="222">
        <v>2</v>
      </c>
      <c r="C316" s="223">
        <v>307</v>
      </c>
      <c r="D316" s="223" t="s">
        <v>967</v>
      </c>
      <c r="E316" s="223" t="s">
        <v>97</v>
      </c>
      <c r="F316" s="223"/>
      <c r="G316" s="223"/>
      <c r="H316" s="225" t="s">
        <v>536</v>
      </c>
      <c r="I316" s="223" t="s">
        <v>97</v>
      </c>
      <c r="J316" s="226" t="s">
        <v>1000</v>
      </c>
      <c r="K316" s="227">
        <v>307</v>
      </c>
    </row>
    <row r="317" spans="2:11" s="215" customFormat="1" ht="12" customHeight="1" x14ac:dyDescent="0.25">
      <c r="B317" s="222">
        <v>3</v>
      </c>
      <c r="C317" s="223">
        <v>308</v>
      </c>
      <c r="D317" s="223" t="s">
        <v>967</v>
      </c>
      <c r="E317" s="223" t="s">
        <v>97</v>
      </c>
      <c r="F317" s="223" t="s">
        <v>1001</v>
      </c>
      <c r="G317" s="223"/>
      <c r="H317" s="225" t="s">
        <v>536</v>
      </c>
      <c r="I317" s="223" t="s">
        <v>1001</v>
      </c>
      <c r="J317" s="226" t="s">
        <v>480</v>
      </c>
      <c r="K317" s="227">
        <v>308</v>
      </c>
    </row>
    <row r="318" spans="2:11" s="215" customFormat="1" ht="12" customHeight="1" x14ac:dyDescent="0.25">
      <c r="B318" s="222">
        <v>3</v>
      </c>
      <c r="C318" s="223">
        <v>309</v>
      </c>
      <c r="D318" s="223" t="s">
        <v>967</v>
      </c>
      <c r="E318" s="223" t="s">
        <v>97</v>
      </c>
      <c r="F318" s="223" t="s">
        <v>1002</v>
      </c>
      <c r="G318" s="223"/>
      <c r="H318" s="225" t="s">
        <v>536</v>
      </c>
      <c r="I318" s="223" t="s">
        <v>1002</v>
      </c>
      <c r="J318" s="226" t="s">
        <v>1003</v>
      </c>
      <c r="K318" s="227">
        <v>309</v>
      </c>
    </row>
    <row r="319" spans="2:11" s="215" customFormat="1" ht="12" customHeight="1" x14ac:dyDescent="0.25">
      <c r="B319" s="222">
        <v>3</v>
      </c>
      <c r="C319" s="223">
        <v>310</v>
      </c>
      <c r="D319" s="223" t="s">
        <v>967</v>
      </c>
      <c r="E319" s="223" t="s">
        <v>97</v>
      </c>
      <c r="F319" s="223" t="s">
        <v>1004</v>
      </c>
      <c r="G319" s="223"/>
      <c r="H319" s="225" t="s">
        <v>536</v>
      </c>
      <c r="I319" s="223" t="s">
        <v>1004</v>
      </c>
      <c r="J319" s="226" t="s">
        <v>1005</v>
      </c>
      <c r="K319" s="227">
        <v>310</v>
      </c>
    </row>
    <row r="320" spans="2:11" s="215" customFormat="1" ht="12" customHeight="1" x14ac:dyDescent="0.25">
      <c r="B320" s="222">
        <v>3</v>
      </c>
      <c r="C320" s="223">
        <v>311</v>
      </c>
      <c r="D320" s="223" t="s">
        <v>967</v>
      </c>
      <c r="E320" s="223" t="s">
        <v>97</v>
      </c>
      <c r="F320" s="223" t="s">
        <v>1006</v>
      </c>
      <c r="G320" s="223"/>
      <c r="H320" s="225" t="s">
        <v>536</v>
      </c>
      <c r="I320" s="223" t="s">
        <v>1006</v>
      </c>
      <c r="J320" s="226" t="s">
        <v>1007</v>
      </c>
      <c r="K320" s="227">
        <v>311</v>
      </c>
    </row>
    <row r="321" spans="2:11" s="215" customFormat="1" ht="12" customHeight="1" x14ac:dyDescent="0.25">
      <c r="B321" s="222">
        <v>3</v>
      </c>
      <c r="C321" s="223">
        <v>312</v>
      </c>
      <c r="D321" s="223" t="s">
        <v>967</v>
      </c>
      <c r="E321" s="223" t="s">
        <v>97</v>
      </c>
      <c r="F321" s="223" t="s">
        <v>1008</v>
      </c>
      <c r="G321" s="223"/>
      <c r="H321" s="225" t="s">
        <v>536</v>
      </c>
      <c r="I321" s="223" t="s">
        <v>1008</v>
      </c>
      <c r="J321" s="226" t="s">
        <v>1009</v>
      </c>
      <c r="K321" s="227">
        <v>312</v>
      </c>
    </row>
    <row r="322" spans="2:11" s="215" customFormat="1" ht="12" customHeight="1" x14ac:dyDescent="0.25">
      <c r="B322" s="222">
        <v>3</v>
      </c>
      <c r="C322" s="223">
        <v>313</v>
      </c>
      <c r="D322" s="223" t="s">
        <v>967</v>
      </c>
      <c r="E322" s="223" t="s">
        <v>97</v>
      </c>
      <c r="F322" s="223" t="s">
        <v>1010</v>
      </c>
      <c r="G322" s="223"/>
      <c r="H322" s="225" t="s">
        <v>536</v>
      </c>
      <c r="I322" s="223" t="s">
        <v>1010</v>
      </c>
      <c r="J322" s="226" t="s">
        <v>1011</v>
      </c>
      <c r="K322" s="227">
        <v>313</v>
      </c>
    </row>
    <row r="323" spans="2:11" s="215" customFormat="1" ht="12" customHeight="1" x14ac:dyDescent="0.25">
      <c r="B323" s="222">
        <v>3</v>
      </c>
      <c r="C323" s="223">
        <v>314</v>
      </c>
      <c r="D323" s="223" t="s">
        <v>967</v>
      </c>
      <c r="E323" s="223" t="s">
        <v>97</v>
      </c>
      <c r="F323" s="223" t="s">
        <v>1012</v>
      </c>
      <c r="G323" s="223"/>
      <c r="H323" s="225" t="s">
        <v>536</v>
      </c>
      <c r="I323" s="223" t="s">
        <v>1012</v>
      </c>
      <c r="J323" s="226" t="s">
        <v>1013</v>
      </c>
      <c r="K323" s="227">
        <v>314</v>
      </c>
    </row>
    <row r="324" spans="2:11" s="215" customFormat="1" ht="12" customHeight="1" x14ac:dyDescent="0.25">
      <c r="B324" s="222">
        <v>1</v>
      </c>
      <c r="C324" s="223">
        <v>315</v>
      </c>
      <c r="D324" s="223" t="s">
        <v>1014</v>
      </c>
      <c r="E324" s="223"/>
      <c r="F324" s="223"/>
      <c r="G324" s="223"/>
      <c r="H324" s="225" t="s">
        <v>536</v>
      </c>
      <c r="I324" s="223" t="s">
        <v>1014</v>
      </c>
      <c r="J324" s="226" t="s">
        <v>1015</v>
      </c>
      <c r="K324" s="227">
        <v>315</v>
      </c>
    </row>
    <row r="325" spans="2:11" s="215" customFormat="1" ht="12" customHeight="1" x14ac:dyDescent="0.25">
      <c r="B325" s="222">
        <v>2</v>
      </c>
      <c r="C325" s="223">
        <v>316</v>
      </c>
      <c r="D325" s="223" t="s">
        <v>1014</v>
      </c>
      <c r="E325" s="223" t="s">
        <v>98</v>
      </c>
      <c r="F325" s="223"/>
      <c r="G325" s="223"/>
      <c r="H325" s="225" t="s">
        <v>536</v>
      </c>
      <c r="I325" s="223" t="s">
        <v>98</v>
      </c>
      <c r="J325" s="226" t="s">
        <v>1016</v>
      </c>
      <c r="K325" s="227">
        <v>316</v>
      </c>
    </row>
    <row r="326" spans="2:11" s="215" customFormat="1" ht="12" customHeight="1" x14ac:dyDescent="0.25">
      <c r="B326" s="222">
        <v>3</v>
      </c>
      <c r="C326" s="223">
        <v>317</v>
      </c>
      <c r="D326" s="223" t="s">
        <v>1014</v>
      </c>
      <c r="E326" s="223" t="s">
        <v>98</v>
      </c>
      <c r="F326" s="223" t="s">
        <v>1017</v>
      </c>
      <c r="G326" s="223"/>
      <c r="H326" s="225" t="s">
        <v>536</v>
      </c>
      <c r="I326" s="223" t="s">
        <v>1017</v>
      </c>
      <c r="J326" s="226" t="s">
        <v>480</v>
      </c>
      <c r="K326" s="227">
        <v>317</v>
      </c>
    </row>
    <row r="327" spans="2:11" s="215" customFormat="1" ht="12" customHeight="1" x14ac:dyDescent="0.25">
      <c r="B327" s="222">
        <v>3</v>
      </c>
      <c r="C327" s="223">
        <v>318</v>
      </c>
      <c r="D327" s="223" t="s">
        <v>1014</v>
      </c>
      <c r="E327" s="223" t="s">
        <v>98</v>
      </c>
      <c r="F327" s="223" t="s">
        <v>1018</v>
      </c>
      <c r="G327" s="223"/>
      <c r="H327" s="225" t="s">
        <v>536</v>
      </c>
      <c r="I327" s="223" t="s">
        <v>1018</v>
      </c>
      <c r="J327" s="226" t="s">
        <v>1016</v>
      </c>
      <c r="K327" s="227">
        <v>318</v>
      </c>
    </row>
    <row r="328" spans="2:11" s="215" customFormat="1" ht="12" customHeight="1" x14ac:dyDescent="0.25">
      <c r="B328" s="222">
        <v>2</v>
      </c>
      <c r="C328" s="223">
        <v>319</v>
      </c>
      <c r="D328" s="223" t="s">
        <v>1014</v>
      </c>
      <c r="E328" s="223" t="s">
        <v>99</v>
      </c>
      <c r="F328" s="223"/>
      <c r="G328" s="223"/>
      <c r="H328" s="225" t="s">
        <v>536</v>
      </c>
      <c r="I328" s="223" t="s">
        <v>99</v>
      </c>
      <c r="J328" s="226" t="s">
        <v>1019</v>
      </c>
      <c r="K328" s="227">
        <v>319</v>
      </c>
    </row>
    <row r="329" spans="2:11" s="215" customFormat="1" ht="12" customHeight="1" x14ac:dyDescent="0.25">
      <c r="B329" s="222">
        <v>3</v>
      </c>
      <c r="C329" s="223">
        <v>320</v>
      </c>
      <c r="D329" s="223" t="s">
        <v>1014</v>
      </c>
      <c r="E329" s="223" t="s">
        <v>99</v>
      </c>
      <c r="F329" s="223" t="s">
        <v>1020</v>
      </c>
      <c r="G329" s="223"/>
      <c r="H329" s="225" t="s">
        <v>536</v>
      </c>
      <c r="I329" s="223" t="s">
        <v>1020</v>
      </c>
      <c r="J329" s="226" t="s">
        <v>480</v>
      </c>
      <c r="K329" s="227">
        <v>320</v>
      </c>
    </row>
    <row r="330" spans="2:11" s="215" customFormat="1" ht="12" customHeight="1" x14ac:dyDescent="0.25">
      <c r="B330" s="222">
        <v>3</v>
      </c>
      <c r="C330" s="223">
        <v>321</v>
      </c>
      <c r="D330" s="223" t="s">
        <v>1014</v>
      </c>
      <c r="E330" s="223" t="s">
        <v>99</v>
      </c>
      <c r="F330" s="223" t="s">
        <v>1021</v>
      </c>
      <c r="G330" s="223"/>
      <c r="H330" s="225" t="s">
        <v>536</v>
      </c>
      <c r="I330" s="223" t="s">
        <v>1021</v>
      </c>
      <c r="J330" s="226" t="s">
        <v>1022</v>
      </c>
      <c r="K330" s="227">
        <v>321</v>
      </c>
    </row>
    <row r="331" spans="2:11" s="215" customFormat="1" ht="12" customHeight="1" x14ac:dyDescent="0.25">
      <c r="B331" s="222">
        <v>3</v>
      </c>
      <c r="C331" s="223">
        <v>322</v>
      </c>
      <c r="D331" s="223" t="s">
        <v>1014</v>
      </c>
      <c r="E331" s="223" t="s">
        <v>99</v>
      </c>
      <c r="F331" s="223" t="s">
        <v>1023</v>
      </c>
      <c r="G331" s="223"/>
      <c r="H331" s="225" t="s">
        <v>536</v>
      </c>
      <c r="I331" s="223" t="s">
        <v>1023</v>
      </c>
      <c r="J331" s="226" t="s">
        <v>1024</v>
      </c>
      <c r="K331" s="227">
        <v>322</v>
      </c>
    </row>
    <row r="332" spans="2:11" s="215" customFormat="1" ht="12" customHeight="1" x14ac:dyDescent="0.25">
      <c r="B332" s="222">
        <v>3</v>
      </c>
      <c r="C332" s="223">
        <v>323</v>
      </c>
      <c r="D332" s="223" t="s">
        <v>1014</v>
      </c>
      <c r="E332" s="223" t="s">
        <v>99</v>
      </c>
      <c r="F332" s="223" t="s">
        <v>1025</v>
      </c>
      <c r="G332" s="223"/>
      <c r="H332" s="225" t="s">
        <v>536</v>
      </c>
      <c r="I332" s="223" t="s">
        <v>1025</v>
      </c>
      <c r="J332" s="226" t="s">
        <v>1026</v>
      </c>
      <c r="K332" s="227">
        <v>323</v>
      </c>
    </row>
    <row r="333" spans="2:11" s="215" customFormat="1" ht="12" customHeight="1" x14ac:dyDescent="0.25">
      <c r="B333" s="222">
        <v>3</v>
      </c>
      <c r="C333" s="223">
        <v>324</v>
      </c>
      <c r="D333" s="223" t="s">
        <v>1014</v>
      </c>
      <c r="E333" s="223" t="s">
        <v>99</v>
      </c>
      <c r="F333" s="223" t="s">
        <v>1027</v>
      </c>
      <c r="G333" s="223"/>
      <c r="H333" s="225" t="s">
        <v>536</v>
      </c>
      <c r="I333" s="223" t="s">
        <v>1027</v>
      </c>
      <c r="J333" s="226" t="s">
        <v>1028</v>
      </c>
      <c r="K333" s="227">
        <v>324</v>
      </c>
    </row>
    <row r="334" spans="2:11" s="215" customFormat="1" ht="12" customHeight="1" x14ac:dyDescent="0.25">
      <c r="B334" s="222">
        <v>2</v>
      </c>
      <c r="C334" s="223">
        <v>325</v>
      </c>
      <c r="D334" s="223" t="s">
        <v>1014</v>
      </c>
      <c r="E334" s="223" t="s">
        <v>100</v>
      </c>
      <c r="F334" s="223"/>
      <c r="G334" s="223"/>
      <c r="H334" s="225" t="s">
        <v>536</v>
      </c>
      <c r="I334" s="223" t="s">
        <v>100</v>
      </c>
      <c r="J334" s="226" t="s">
        <v>1029</v>
      </c>
      <c r="K334" s="227">
        <v>325</v>
      </c>
    </row>
    <row r="335" spans="2:11" s="215" customFormat="1" ht="12" customHeight="1" x14ac:dyDescent="0.25">
      <c r="B335" s="222">
        <v>3</v>
      </c>
      <c r="C335" s="223">
        <v>326</v>
      </c>
      <c r="D335" s="223" t="s">
        <v>1014</v>
      </c>
      <c r="E335" s="223" t="s">
        <v>100</v>
      </c>
      <c r="F335" s="223" t="s">
        <v>1030</v>
      </c>
      <c r="G335" s="223"/>
      <c r="H335" s="225" t="s">
        <v>536</v>
      </c>
      <c r="I335" s="223" t="s">
        <v>1030</v>
      </c>
      <c r="J335" s="226" t="s">
        <v>480</v>
      </c>
      <c r="K335" s="227">
        <v>326</v>
      </c>
    </row>
    <row r="336" spans="2:11" s="215" customFormat="1" ht="12" customHeight="1" x14ac:dyDescent="0.25">
      <c r="B336" s="222">
        <v>3</v>
      </c>
      <c r="C336" s="223">
        <v>327</v>
      </c>
      <c r="D336" s="223" t="s">
        <v>1014</v>
      </c>
      <c r="E336" s="223" t="s">
        <v>100</v>
      </c>
      <c r="F336" s="223" t="s">
        <v>1031</v>
      </c>
      <c r="G336" s="223"/>
      <c r="H336" s="225" t="s">
        <v>536</v>
      </c>
      <c r="I336" s="223" t="s">
        <v>1031</v>
      </c>
      <c r="J336" s="226" t="s">
        <v>1032</v>
      </c>
      <c r="K336" s="227">
        <v>327</v>
      </c>
    </row>
    <row r="337" spans="2:11" s="215" customFormat="1" ht="12" customHeight="1" x14ac:dyDescent="0.25">
      <c r="B337" s="222">
        <v>3</v>
      </c>
      <c r="C337" s="223">
        <v>328</v>
      </c>
      <c r="D337" s="223" t="s">
        <v>1014</v>
      </c>
      <c r="E337" s="223" t="s">
        <v>100</v>
      </c>
      <c r="F337" s="223" t="s">
        <v>1033</v>
      </c>
      <c r="G337" s="223"/>
      <c r="H337" s="225" t="s">
        <v>536</v>
      </c>
      <c r="I337" s="223" t="s">
        <v>1033</v>
      </c>
      <c r="J337" s="226" t="s">
        <v>1034</v>
      </c>
      <c r="K337" s="227">
        <v>328</v>
      </c>
    </row>
    <row r="338" spans="2:11" s="215" customFormat="1" ht="12" customHeight="1" x14ac:dyDescent="0.25">
      <c r="B338" s="222">
        <v>3</v>
      </c>
      <c r="C338" s="223">
        <v>329</v>
      </c>
      <c r="D338" s="223" t="s">
        <v>1014</v>
      </c>
      <c r="E338" s="223" t="s">
        <v>100</v>
      </c>
      <c r="F338" s="223" t="s">
        <v>1035</v>
      </c>
      <c r="G338" s="223"/>
      <c r="H338" s="225" t="s">
        <v>536</v>
      </c>
      <c r="I338" s="223" t="s">
        <v>1035</v>
      </c>
      <c r="J338" s="226" t="s">
        <v>1036</v>
      </c>
      <c r="K338" s="227">
        <v>329</v>
      </c>
    </row>
    <row r="339" spans="2:11" s="215" customFormat="1" ht="12" customHeight="1" x14ac:dyDescent="0.25">
      <c r="B339" s="222">
        <v>3</v>
      </c>
      <c r="C339" s="223">
        <v>330</v>
      </c>
      <c r="D339" s="223" t="s">
        <v>1014</v>
      </c>
      <c r="E339" s="223" t="s">
        <v>100</v>
      </c>
      <c r="F339" s="223" t="s">
        <v>1037</v>
      </c>
      <c r="G339" s="223"/>
      <c r="H339" s="225" t="s">
        <v>536</v>
      </c>
      <c r="I339" s="223" t="s">
        <v>1037</v>
      </c>
      <c r="J339" s="226" t="s">
        <v>1038</v>
      </c>
      <c r="K339" s="227">
        <v>330</v>
      </c>
    </row>
    <row r="340" spans="2:11" s="215" customFormat="1" ht="12" customHeight="1" x14ac:dyDescent="0.25">
      <c r="B340" s="222">
        <v>3</v>
      </c>
      <c r="C340" s="223">
        <v>331</v>
      </c>
      <c r="D340" s="223" t="s">
        <v>1014</v>
      </c>
      <c r="E340" s="223" t="s">
        <v>100</v>
      </c>
      <c r="F340" s="223" t="s">
        <v>1039</v>
      </c>
      <c r="G340" s="223"/>
      <c r="H340" s="225" t="s">
        <v>536</v>
      </c>
      <c r="I340" s="223" t="s">
        <v>1039</v>
      </c>
      <c r="J340" s="226" t="s">
        <v>1040</v>
      </c>
      <c r="K340" s="227">
        <v>331</v>
      </c>
    </row>
    <row r="341" spans="2:11" s="215" customFormat="1" ht="12" customHeight="1" x14ac:dyDescent="0.25">
      <c r="B341" s="222">
        <v>2</v>
      </c>
      <c r="C341" s="223">
        <v>332</v>
      </c>
      <c r="D341" s="223" t="s">
        <v>1014</v>
      </c>
      <c r="E341" s="223" t="s">
        <v>101</v>
      </c>
      <c r="F341" s="223"/>
      <c r="G341" s="223"/>
      <c r="H341" s="225" t="s">
        <v>536</v>
      </c>
      <c r="I341" s="223" t="s">
        <v>101</v>
      </c>
      <c r="J341" s="226" t="s">
        <v>1041</v>
      </c>
      <c r="K341" s="227">
        <v>332</v>
      </c>
    </row>
    <row r="342" spans="2:11" s="215" customFormat="1" ht="12" customHeight="1" x14ac:dyDescent="0.25">
      <c r="B342" s="222">
        <v>3</v>
      </c>
      <c r="C342" s="223">
        <v>333</v>
      </c>
      <c r="D342" s="223" t="s">
        <v>1014</v>
      </c>
      <c r="E342" s="223" t="s">
        <v>101</v>
      </c>
      <c r="F342" s="223" t="s">
        <v>1042</v>
      </c>
      <c r="G342" s="223"/>
      <c r="H342" s="225" t="s">
        <v>536</v>
      </c>
      <c r="I342" s="223" t="s">
        <v>1042</v>
      </c>
      <c r="J342" s="226" t="s">
        <v>480</v>
      </c>
      <c r="K342" s="227">
        <v>333</v>
      </c>
    </row>
    <row r="343" spans="2:11" s="215" customFormat="1" ht="12" customHeight="1" x14ac:dyDescent="0.25">
      <c r="B343" s="222">
        <v>3</v>
      </c>
      <c r="C343" s="223">
        <v>334</v>
      </c>
      <c r="D343" s="223" t="s">
        <v>1014</v>
      </c>
      <c r="E343" s="223" t="s">
        <v>101</v>
      </c>
      <c r="F343" s="223" t="s">
        <v>1043</v>
      </c>
      <c r="G343" s="223"/>
      <c r="H343" s="225" t="s">
        <v>536</v>
      </c>
      <c r="I343" s="223" t="s">
        <v>1043</v>
      </c>
      <c r="J343" s="226" t="s">
        <v>1044</v>
      </c>
      <c r="K343" s="227">
        <v>334</v>
      </c>
    </row>
    <row r="344" spans="2:11" s="215" customFormat="1" ht="12" customHeight="1" x14ac:dyDescent="0.25">
      <c r="B344" s="222">
        <v>3</v>
      </c>
      <c r="C344" s="223">
        <v>335</v>
      </c>
      <c r="D344" s="223" t="s">
        <v>1014</v>
      </c>
      <c r="E344" s="223" t="s">
        <v>101</v>
      </c>
      <c r="F344" s="223" t="s">
        <v>1045</v>
      </c>
      <c r="G344" s="223"/>
      <c r="H344" s="225" t="s">
        <v>536</v>
      </c>
      <c r="I344" s="223" t="s">
        <v>1045</v>
      </c>
      <c r="J344" s="226" t="s">
        <v>1046</v>
      </c>
      <c r="K344" s="227">
        <v>335</v>
      </c>
    </row>
    <row r="345" spans="2:11" s="215" customFormat="1" ht="12" customHeight="1" x14ac:dyDescent="0.25">
      <c r="B345" s="222">
        <v>3</v>
      </c>
      <c r="C345" s="223">
        <v>336</v>
      </c>
      <c r="D345" s="223" t="s">
        <v>1014</v>
      </c>
      <c r="E345" s="223" t="s">
        <v>101</v>
      </c>
      <c r="F345" s="223" t="s">
        <v>1047</v>
      </c>
      <c r="G345" s="223"/>
      <c r="H345" s="225" t="s">
        <v>536</v>
      </c>
      <c r="I345" s="223" t="s">
        <v>1047</v>
      </c>
      <c r="J345" s="226" t="s">
        <v>1048</v>
      </c>
      <c r="K345" s="227">
        <v>336</v>
      </c>
    </row>
    <row r="346" spans="2:11" s="215" customFormat="1" ht="12" customHeight="1" x14ac:dyDescent="0.25">
      <c r="B346" s="222">
        <v>3</v>
      </c>
      <c r="C346" s="223">
        <v>337</v>
      </c>
      <c r="D346" s="223" t="s">
        <v>1014</v>
      </c>
      <c r="E346" s="223" t="s">
        <v>101</v>
      </c>
      <c r="F346" s="223" t="s">
        <v>1049</v>
      </c>
      <c r="G346" s="223"/>
      <c r="H346" s="225" t="s">
        <v>536</v>
      </c>
      <c r="I346" s="223" t="s">
        <v>1049</v>
      </c>
      <c r="J346" s="226" t="s">
        <v>1050</v>
      </c>
      <c r="K346" s="227">
        <v>337</v>
      </c>
    </row>
    <row r="347" spans="2:11" s="215" customFormat="1" ht="12" customHeight="1" x14ac:dyDescent="0.25">
      <c r="B347" s="222">
        <v>2</v>
      </c>
      <c r="C347" s="223">
        <v>338</v>
      </c>
      <c r="D347" s="223" t="s">
        <v>1014</v>
      </c>
      <c r="E347" s="223" t="s">
        <v>102</v>
      </c>
      <c r="F347" s="223"/>
      <c r="G347" s="223"/>
      <c r="H347" s="225" t="s">
        <v>536</v>
      </c>
      <c r="I347" s="223" t="s">
        <v>102</v>
      </c>
      <c r="J347" s="226" t="s">
        <v>1051</v>
      </c>
      <c r="K347" s="227">
        <v>338</v>
      </c>
    </row>
    <row r="348" spans="2:11" s="215" customFormat="1" ht="12" customHeight="1" x14ac:dyDescent="0.25">
      <c r="B348" s="222">
        <v>3</v>
      </c>
      <c r="C348" s="223">
        <v>339</v>
      </c>
      <c r="D348" s="223" t="s">
        <v>1014</v>
      </c>
      <c r="E348" s="223" t="s">
        <v>102</v>
      </c>
      <c r="F348" s="223" t="s">
        <v>1052</v>
      </c>
      <c r="G348" s="223"/>
      <c r="H348" s="225" t="s">
        <v>536</v>
      </c>
      <c r="I348" s="223" t="s">
        <v>1052</v>
      </c>
      <c r="J348" s="226" t="s">
        <v>480</v>
      </c>
      <c r="K348" s="227">
        <v>339</v>
      </c>
    </row>
    <row r="349" spans="2:11" s="215" customFormat="1" ht="12" customHeight="1" x14ac:dyDescent="0.25">
      <c r="B349" s="222">
        <v>3</v>
      </c>
      <c r="C349" s="223">
        <v>340</v>
      </c>
      <c r="D349" s="223" t="s">
        <v>1014</v>
      </c>
      <c r="E349" s="223" t="s">
        <v>102</v>
      </c>
      <c r="F349" s="223" t="s">
        <v>1053</v>
      </c>
      <c r="G349" s="223"/>
      <c r="H349" s="225" t="s">
        <v>536</v>
      </c>
      <c r="I349" s="223" t="s">
        <v>1053</v>
      </c>
      <c r="J349" s="226" t="s">
        <v>1054</v>
      </c>
      <c r="K349" s="227">
        <v>340</v>
      </c>
    </row>
    <row r="350" spans="2:11" s="215" customFormat="1" ht="12" customHeight="1" x14ac:dyDescent="0.25">
      <c r="B350" s="222">
        <v>3</v>
      </c>
      <c r="C350" s="223">
        <v>341</v>
      </c>
      <c r="D350" s="223" t="s">
        <v>1014</v>
      </c>
      <c r="E350" s="223" t="s">
        <v>102</v>
      </c>
      <c r="F350" s="223" t="s">
        <v>1055</v>
      </c>
      <c r="G350" s="223"/>
      <c r="H350" s="225" t="s">
        <v>536</v>
      </c>
      <c r="I350" s="223" t="s">
        <v>1055</v>
      </c>
      <c r="J350" s="226" t="s">
        <v>1056</v>
      </c>
      <c r="K350" s="227">
        <v>341</v>
      </c>
    </row>
    <row r="351" spans="2:11" s="215" customFormat="1" ht="12" customHeight="1" x14ac:dyDescent="0.25">
      <c r="B351" s="222">
        <v>2</v>
      </c>
      <c r="C351" s="223">
        <v>342</v>
      </c>
      <c r="D351" s="223" t="s">
        <v>1014</v>
      </c>
      <c r="E351" s="223" t="s">
        <v>103</v>
      </c>
      <c r="F351" s="223"/>
      <c r="G351" s="223"/>
      <c r="H351" s="225" t="s">
        <v>536</v>
      </c>
      <c r="I351" s="223" t="s">
        <v>103</v>
      </c>
      <c r="J351" s="226" t="s">
        <v>1057</v>
      </c>
      <c r="K351" s="227">
        <v>342</v>
      </c>
    </row>
    <row r="352" spans="2:11" s="215" customFormat="1" ht="12" customHeight="1" x14ac:dyDescent="0.25">
      <c r="B352" s="222">
        <v>3</v>
      </c>
      <c r="C352" s="223">
        <v>343</v>
      </c>
      <c r="D352" s="223" t="s">
        <v>1014</v>
      </c>
      <c r="E352" s="223" t="s">
        <v>103</v>
      </c>
      <c r="F352" s="223" t="s">
        <v>1058</v>
      </c>
      <c r="G352" s="223"/>
      <c r="H352" s="225" t="s">
        <v>536</v>
      </c>
      <c r="I352" s="223" t="s">
        <v>1058</v>
      </c>
      <c r="J352" s="226" t="s">
        <v>480</v>
      </c>
      <c r="K352" s="227">
        <v>343</v>
      </c>
    </row>
    <row r="353" spans="2:11" s="215" customFormat="1" ht="12" customHeight="1" x14ac:dyDescent="0.25">
      <c r="B353" s="222">
        <v>3</v>
      </c>
      <c r="C353" s="223">
        <v>344</v>
      </c>
      <c r="D353" s="223" t="s">
        <v>1014</v>
      </c>
      <c r="E353" s="223" t="s">
        <v>103</v>
      </c>
      <c r="F353" s="223" t="s">
        <v>1059</v>
      </c>
      <c r="G353" s="223"/>
      <c r="H353" s="225" t="s">
        <v>536</v>
      </c>
      <c r="I353" s="223" t="s">
        <v>1059</v>
      </c>
      <c r="J353" s="226" t="s">
        <v>1060</v>
      </c>
      <c r="K353" s="227">
        <v>344</v>
      </c>
    </row>
    <row r="354" spans="2:11" s="215" customFormat="1" ht="12" customHeight="1" x14ac:dyDescent="0.25">
      <c r="B354" s="222">
        <v>3</v>
      </c>
      <c r="C354" s="223">
        <v>345</v>
      </c>
      <c r="D354" s="223" t="s">
        <v>1014</v>
      </c>
      <c r="E354" s="223" t="s">
        <v>103</v>
      </c>
      <c r="F354" s="223" t="s">
        <v>1061</v>
      </c>
      <c r="G354" s="223"/>
      <c r="H354" s="225" t="s">
        <v>536</v>
      </c>
      <c r="I354" s="223" t="s">
        <v>1061</v>
      </c>
      <c r="J354" s="226" t="s">
        <v>1062</v>
      </c>
      <c r="K354" s="227">
        <v>345</v>
      </c>
    </row>
    <row r="355" spans="2:11" s="215" customFormat="1" ht="12" customHeight="1" x14ac:dyDescent="0.25">
      <c r="B355" s="222">
        <v>2</v>
      </c>
      <c r="C355" s="223">
        <v>346</v>
      </c>
      <c r="D355" s="223" t="s">
        <v>1014</v>
      </c>
      <c r="E355" s="223" t="s">
        <v>104</v>
      </c>
      <c r="F355" s="223"/>
      <c r="G355" s="223"/>
      <c r="H355" s="225" t="s">
        <v>536</v>
      </c>
      <c r="I355" s="223" t="s">
        <v>104</v>
      </c>
      <c r="J355" s="226" t="s">
        <v>1063</v>
      </c>
      <c r="K355" s="227">
        <v>346</v>
      </c>
    </row>
    <row r="356" spans="2:11" s="215" customFormat="1" ht="12" customHeight="1" x14ac:dyDescent="0.25">
      <c r="B356" s="222">
        <v>3</v>
      </c>
      <c r="C356" s="223">
        <v>347</v>
      </c>
      <c r="D356" s="223" t="s">
        <v>1014</v>
      </c>
      <c r="E356" s="223" t="s">
        <v>104</v>
      </c>
      <c r="F356" s="223" t="s">
        <v>1064</v>
      </c>
      <c r="G356" s="223"/>
      <c r="H356" s="225" t="s">
        <v>536</v>
      </c>
      <c r="I356" s="223" t="s">
        <v>1064</v>
      </c>
      <c r="J356" s="226" t="s">
        <v>480</v>
      </c>
      <c r="K356" s="227">
        <v>347</v>
      </c>
    </row>
    <row r="357" spans="2:11" s="215" customFormat="1" ht="12" customHeight="1" x14ac:dyDescent="0.25">
      <c r="B357" s="222">
        <v>3</v>
      </c>
      <c r="C357" s="223">
        <v>348</v>
      </c>
      <c r="D357" s="223" t="s">
        <v>1014</v>
      </c>
      <c r="E357" s="223" t="s">
        <v>104</v>
      </c>
      <c r="F357" s="223" t="s">
        <v>1065</v>
      </c>
      <c r="G357" s="223"/>
      <c r="H357" s="225" t="s">
        <v>536</v>
      </c>
      <c r="I357" s="223" t="s">
        <v>1065</v>
      </c>
      <c r="J357" s="226" t="s">
        <v>1066</v>
      </c>
      <c r="K357" s="227">
        <v>348</v>
      </c>
    </row>
    <row r="358" spans="2:11" s="215" customFormat="1" ht="12" customHeight="1" x14ac:dyDescent="0.25">
      <c r="B358" s="222">
        <v>3</v>
      </c>
      <c r="C358" s="223">
        <v>349</v>
      </c>
      <c r="D358" s="223" t="s">
        <v>1014</v>
      </c>
      <c r="E358" s="223" t="s">
        <v>104</v>
      </c>
      <c r="F358" s="223" t="s">
        <v>1067</v>
      </c>
      <c r="G358" s="223"/>
      <c r="H358" s="225" t="s">
        <v>536</v>
      </c>
      <c r="I358" s="223" t="s">
        <v>1067</v>
      </c>
      <c r="J358" s="226" t="s">
        <v>1068</v>
      </c>
      <c r="K358" s="227">
        <v>349</v>
      </c>
    </row>
    <row r="359" spans="2:11" s="215" customFormat="1" ht="12" customHeight="1" x14ac:dyDescent="0.25">
      <c r="B359" s="222">
        <v>3</v>
      </c>
      <c r="C359" s="223">
        <v>350</v>
      </c>
      <c r="D359" s="223" t="s">
        <v>1014</v>
      </c>
      <c r="E359" s="223" t="s">
        <v>104</v>
      </c>
      <c r="F359" s="223" t="s">
        <v>1069</v>
      </c>
      <c r="G359" s="223"/>
      <c r="H359" s="225" t="s">
        <v>536</v>
      </c>
      <c r="I359" s="223" t="s">
        <v>1069</v>
      </c>
      <c r="J359" s="226" t="s">
        <v>1070</v>
      </c>
      <c r="K359" s="227">
        <v>350</v>
      </c>
    </row>
    <row r="360" spans="2:11" s="215" customFormat="1" ht="12" customHeight="1" x14ac:dyDescent="0.25">
      <c r="B360" s="222">
        <v>3</v>
      </c>
      <c r="C360" s="223">
        <v>351</v>
      </c>
      <c r="D360" s="223" t="s">
        <v>1014</v>
      </c>
      <c r="E360" s="223" t="s">
        <v>104</v>
      </c>
      <c r="F360" s="223" t="s">
        <v>1071</v>
      </c>
      <c r="G360" s="223"/>
      <c r="H360" s="225" t="s">
        <v>536</v>
      </c>
      <c r="I360" s="223" t="s">
        <v>1071</v>
      </c>
      <c r="J360" s="226" t="s">
        <v>1072</v>
      </c>
      <c r="K360" s="227">
        <v>351</v>
      </c>
    </row>
    <row r="361" spans="2:11" s="215" customFormat="1" ht="12" customHeight="1" x14ac:dyDescent="0.25">
      <c r="B361" s="222">
        <v>3</v>
      </c>
      <c r="C361" s="223">
        <v>352</v>
      </c>
      <c r="D361" s="223" t="s">
        <v>1014</v>
      </c>
      <c r="E361" s="223" t="s">
        <v>104</v>
      </c>
      <c r="F361" s="223" t="s">
        <v>1073</v>
      </c>
      <c r="G361" s="223"/>
      <c r="H361" s="225" t="s">
        <v>536</v>
      </c>
      <c r="I361" s="223" t="s">
        <v>1073</v>
      </c>
      <c r="J361" s="226" t="s">
        <v>1074</v>
      </c>
      <c r="K361" s="227">
        <v>352</v>
      </c>
    </row>
    <row r="362" spans="2:11" s="215" customFormat="1" ht="12" customHeight="1" x14ac:dyDescent="0.25">
      <c r="B362" s="222">
        <v>3</v>
      </c>
      <c r="C362" s="223">
        <v>353</v>
      </c>
      <c r="D362" s="223" t="s">
        <v>1014</v>
      </c>
      <c r="E362" s="223" t="s">
        <v>104</v>
      </c>
      <c r="F362" s="223" t="s">
        <v>1075</v>
      </c>
      <c r="G362" s="223"/>
      <c r="H362" s="225" t="s">
        <v>536</v>
      </c>
      <c r="I362" s="223" t="s">
        <v>1075</v>
      </c>
      <c r="J362" s="226" t="s">
        <v>1076</v>
      </c>
      <c r="K362" s="227">
        <v>353</v>
      </c>
    </row>
    <row r="363" spans="2:11" s="215" customFormat="1" ht="12" customHeight="1" x14ac:dyDescent="0.25">
      <c r="B363" s="222">
        <v>2</v>
      </c>
      <c r="C363" s="223">
        <v>354</v>
      </c>
      <c r="D363" s="223" t="s">
        <v>1014</v>
      </c>
      <c r="E363" s="223" t="s">
        <v>105</v>
      </c>
      <c r="F363" s="223"/>
      <c r="G363" s="223"/>
      <c r="H363" s="225" t="s">
        <v>536</v>
      </c>
      <c r="I363" s="223" t="s">
        <v>105</v>
      </c>
      <c r="J363" s="226" t="s">
        <v>1077</v>
      </c>
      <c r="K363" s="227">
        <v>354</v>
      </c>
    </row>
    <row r="364" spans="2:11" s="215" customFormat="1" ht="12" customHeight="1" x14ac:dyDescent="0.25">
      <c r="B364" s="222">
        <v>3</v>
      </c>
      <c r="C364" s="223">
        <v>355</v>
      </c>
      <c r="D364" s="223" t="s">
        <v>1014</v>
      </c>
      <c r="E364" s="223" t="s">
        <v>105</v>
      </c>
      <c r="F364" s="223" t="s">
        <v>1078</v>
      </c>
      <c r="G364" s="223"/>
      <c r="H364" s="225" t="s">
        <v>536</v>
      </c>
      <c r="I364" s="223" t="s">
        <v>1078</v>
      </c>
      <c r="J364" s="226" t="s">
        <v>480</v>
      </c>
      <c r="K364" s="227">
        <v>355</v>
      </c>
    </row>
    <row r="365" spans="2:11" s="215" customFormat="1" ht="12" customHeight="1" x14ac:dyDescent="0.25">
      <c r="B365" s="222">
        <v>3</v>
      </c>
      <c r="C365" s="223">
        <v>356</v>
      </c>
      <c r="D365" s="223" t="s">
        <v>1014</v>
      </c>
      <c r="E365" s="223" t="s">
        <v>105</v>
      </c>
      <c r="F365" s="223" t="s">
        <v>1079</v>
      </c>
      <c r="G365" s="223"/>
      <c r="H365" s="225" t="s">
        <v>536</v>
      </c>
      <c r="I365" s="223" t="s">
        <v>1079</v>
      </c>
      <c r="J365" s="226" t="s">
        <v>1077</v>
      </c>
      <c r="K365" s="227">
        <v>356</v>
      </c>
    </row>
    <row r="366" spans="2:11" s="215" customFormat="1" ht="12" customHeight="1" x14ac:dyDescent="0.25">
      <c r="B366" s="222">
        <v>1</v>
      </c>
      <c r="C366" s="223">
        <v>357</v>
      </c>
      <c r="D366" s="223" t="s">
        <v>1080</v>
      </c>
      <c r="E366" s="223"/>
      <c r="F366" s="223"/>
      <c r="G366" s="223"/>
      <c r="H366" s="225"/>
      <c r="I366" s="223" t="s">
        <v>1080</v>
      </c>
      <c r="J366" s="226" t="s">
        <v>1081</v>
      </c>
      <c r="K366" s="227">
        <v>357</v>
      </c>
    </row>
    <row r="367" spans="2:11" s="215" customFormat="1" ht="12" customHeight="1" x14ac:dyDescent="0.25">
      <c r="B367" s="222">
        <v>2</v>
      </c>
      <c r="C367" s="223">
        <v>358</v>
      </c>
      <c r="D367" s="223" t="s">
        <v>1080</v>
      </c>
      <c r="E367" s="223" t="s">
        <v>106</v>
      </c>
      <c r="F367" s="223"/>
      <c r="G367" s="223"/>
      <c r="H367" s="225"/>
      <c r="I367" s="223" t="s">
        <v>106</v>
      </c>
      <c r="J367" s="226" t="s">
        <v>1082</v>
      </c>
      <c r="K367" s="227">
        <v>358</v>
      </c>
    </row>
    <row r="368" spans="2:11" s="215" customFormat="1" ht="12" customHeight="1" x14ac:dyDescent="0.25">
      <c r="B368" s="222">
        <v>3</v>
      </c>
      <c r="C368" s="223">
        <v>359</v>
      </c>
      <c r="D368" s="223" t="s">
        <v>1080</v>
      </c>
      <c r="E368" s="223" t="s">
        <v>106</v>
      </c>
      <c r="F368" s="223" t="s">
        <v>1083</v>
      </c>
      <c r="G368" s="223"/>
      <c r="H368" s="225"/>
      <c r="I368" s="223" t="s">
        <v>1083</v>
      </c>
      <c r="J368" s="226" t="s">
        <v>480</v>
      </c>
      <c r="K368" s="227">
        <v>359</v>
      </c>
    </row>
    <row r="369" spans="2:11" s="215" customFormat="1" ht="12" customHeight="1" x14ac:dyDescent="0.25">
      <c r="B369" s="222">
        <v>3</v>
      </c>
      <c r="C369" s="223">
        <v>360</v>
      </c>
      <c r="D369" s="223" t="s">
        <v>1080</v>
      </c>
      <c r="E369" s="223" t="s">
        <v>106</v>
      </c>
      <c r="F369" s="223" t="s">
        <v>1084</v>
      </c>
      <c r="G369" s="223"/>
      <c r="H369" s="225"/>
      <c r="I369" s="223" t="s">
        <v>1084</v>
      </c>
      <c r="J369" s="226" t="s">
        <v>1082</v>
      </c>
      <c r="K369" s="227">
        <v>360</v>
      </c>
    </row>
    <row r="370" spans="2:11" s="215" customFormat="1" ht="12" customHeight="1" x14ac:dyDescent="0.25">
      <c r="B370" s="222">
        <v>4</v>
      </c>
      <c r="C370" s="223">
        <v>361</v>
      </c>
      <c r="D370" s="223" t="s">
        <v>1080</v>
      </c>
      <c r="E370" s="223" t="s">
        <v>106</v>
      </c>
      <c r="F370" s="223" t="s">
        <v>1084</v>
      </c>
      <c r="G370" s="223" t="s">
        <v>1085</v>
      </c>
      <c r="H370" s="225"/>
      <c r="I370" s="223" t="s">
        <v>1085</v>
      </c>
      <c r="J370" s="226" t="s">
        <v>1086</v>
      </c>
      <c r="K370" s="227">
        <v>361</v>
      </c>
    </row>
    <row r="371" spans="2:11" s="215" customFormat="1" ht="12" customHeight="1" x14ac:dyDescent="0.25">
      <c r="B371" s="222">
        <v>4</v>
      </c>
      <c r="C371" s="223">
        <v>362</v>
      </c>
      <c r="D371" s="223" t="s">
        <v>1080</v>
      </c>
      <c r="E371" s="223" t="s">
        <v>106</v>
      </c>
      <c r="F371" s="223" t="s">
        <v>1084</v>
      </c>
      <c r="G371" s="223" t="s">
        <v>1087</v>
      </c>
      <c r="H371" s="225"/>
      <c r="I371" s="223" t="s">
        <v>1087</v>
      </c>
      <c r="J371" s="226" t="s">
        <v>1088</v>
      </c>
      <c r="K371" s="227">
        <v>362</v>
      </c>
    </row>
    <row r="372" spans="2:11" s="215" customFormat="1" ht="12" customHeight="1" x14ac:dyDescent="0.25">
      <c r="B372" s="222">
        <v>2</v>
      </c>
      <c r="C372" s="223">
        <v>363</v>
      </c>
      <c r="D372" s="223" t="s">
        <v>1080</v>
      </c>
      <c r="E372" s="223" t="s">
        <v>107</v>
      </c>
      <c r="F372" s="223"/>
      <c r="G372" s="223"/>
      <c r="H372" s="225"/>
      <c r="I372" s="223" t="s">
        <v>107</v>
      </c>
      <c r="J372" s="226" t="s">
        <v>1089</v>
      </c>
      <c r="K372" s="227">
        <v>363</v>
      </c>
    </row>
    <row r="373" spans="2:11" s="215" customFormat="1" ht="12" customHeight="1" x14ac:dyDescent="0.25">
      <c r="B373" s="222">
        <v>3</v>
      </c>
      <c r="C373" s="223">
        <v>364</v>
      </c>
      <c r="D373" s="223" t="s">
        <v>1080</v>
      </c>
      <c r="E373" s="223" t="s">
        <v>107</v>
      </c>
      <c r="F373" s="223" t="s">
        <v>1090</v>
      </c>
      <c r="G373" s="223"/>
      <c r="H373" s="225"/>
      <c r="I373" s="223" t="s">
        <v>1090</v>
      </c>
      <c r="J373" s="226" t="s">
        <v>480</v>
      </c>
      <c r="K373" s="227">
        <v>364</v>
      </c>
    </row>
    <row r="374" spans="2:11" s="215" customFormat="1" ht="12" customHeight="1" x14ac:dyDescent="0.25">
      <c r="B374" s="222">
        <v>3</v>
      </c>
      <c r="C374" s="223">
        <v>365</v>
      </c>
      <c r="D374" s="223" t="s">
        <v>1080</v>
      </c>
      <c r="E374" s="223" t="s">
        <v>107</v>
      </c>
      <c r="F374" s="223" t="s">
        <v>1091</v>
      </c>
      <c r="G374" s="223"/>
      <c r="H374" s="225"/>
      <c r="I374" s="223" t="s">
        <v>1091</v>
      </c>
      <c r="J374" s="226" t="s">
        <v>1092</v>
      </c>
      <c r="K374" s="227">
        <v>365</v>
      </c>
    </row>
    <row r="375" spans="2:11" s="215" customFormat="1" ht="12" customHeight="1" x14ac:dyDescent="0.25">
      <c r="B375" s="222">
        <v>3</v>
      </c>
      <c r="C375" s="223">
        <v>366</v>
      </c>
      <c r="D375" s="223" t="s">
        <v>1080</v>
      </c>
      <c r="E375" s="223" t="s">
        <v>107</v>
      </c>
      <c r="F375" s="223" t="s">
        <v>1093</v>
      </c>
      <c r="G375" s="223"/>
      <c r="H375" s="225"/>
      <c r="I375" s="223" t="s">
        <v>1093</v>
      </c>
      <c r="J375" s="226" t="s">
        <v>1094</v>
      </c>
      <c r="K375" s="227">
        <v>366</v>
      </c>
    </row>
    <row r="376" spans="2:11" s="215" customFormat="1" ht="12" customHeight="1" x14ac:dyDescent="0.25">
      <c r="B376" s="222">
        <v>3</v>
      </c>
      <c r="C376" s="223">
        <v>367</v>
      </c>
      <c r="D376" s="223" t="s">
        <v>1080</v>
      </c>
      <c r="E376" s="223" t="s">
        <v>107</v>
      </c>
      <c r="F376" s="223" t="s">
        <v>1095</v>
      </c>
      <c r="G376" s="223"/>
      <c r="H376" s="225"/>
      <c r="I376" s="223" t="s">
        <v>1095</v>
      </c>
      <c r="J376" s="226" t="s">
        <v>1096</v>
      </c>
      <c r="K376" s="227">
        <v>367</v>
      </c>
    </row>
    <row r="377" spans="2:11" s="215" customFormat="1" ht="12" customHeight="1" x14ac:dyDescent="0.25">
      <c r="B377" s="222">
        <v>2</v>
      </c>
      <c r="C377" s="223">
        <v>368</v>
      </c>
      <c r="D377" s="223" t="s">
        <v>1080</v>
      </c>
      <c r="E377" s="223" t="s">
        <v>108</v>
      </c>
      <c r="F377" s="223"/>
      <c r="G377" s="223"/>
      <c r="H377" s="225"/>
      <c r="I377" s="223" t="s">
        <v>108</v>
      </c>
      <c r="J377" s="226" t="s">
        <v>1097</v>
      </c>
      <c r="K377" s="227">
        <v>368</v>
      </c>
    </row>
    <row r="378" spans="2:11" s="215" customFormat="1" ht="12" customHeight="1" x14ac:dyDescent="0.25">
      <c r="B378" s="222">
        <v>3</v>
      </c>
      <c r="C378" s="223">
        <v>369</v>
      </c>
      <c r="D378" s="223" t="s">
        <v>1080</v>
      </c>
      <c r="E378" s="223" t="s">
        <v>108</v>
      </c>
      <c r="F378" s="223" t="s">
        <v>1098</v>
      </c>
      <c r="G378" s="223"/>
      <c r="H378" s="225"/>
      <c r="I378" s="223" t="s">
        <v>1098</v>
      </c>
      <c r="J378" s="226" t="s">
        <v>480</v>
      </c>
      <c r="K378" s="227">
        <v>369</v>
      </c>
    </row>
    <row r="379" spans="2:11" s="215" customFormat="1" ht="12" customHeight="1" x14ac:dyDescent="0.25">
      <c r="B379" s="222">
        <v>3</v>
      </c>
      <c r="C379" s="223">
        <v>370</v>
      </c>
      <c r="D379" s="223" t="s">
        <v>1080</v>
      </c>
      <c r="E379" s="223" t="s">
        <v>108</v>
      </c>
      <c r="F379" s="223" t="s">
        <v>1099</v>
      </c>
      <c r="G379" s="223"/>
      <c r="H379" s="225"/>
      <c r="I379" s="223" t="s">
        <v>1099</v>
      </c>
      <c r="J379" s="226" t="s">
        <v>1100</v>
      </c>
      <c r="K379" s="227">
        <v>370</v>
      </c>
    </row>
    <row r="380" spans="2:11" s="215" customFormat="1" ht="12" customHeight="1" x14ac:dyDescent="0.25">
      <c r="B380" s="222">
        <v>4</v>
      </c>
      <c r="C380" s="223">
        <v>371</v>
      </c>
      <c r="D380" s="223" t="s">
        <v>1080</v>
      </c>
      <c r="E380" s="223" t="s">
        <v>108</v>
      </c>
      <c r="F380" s="223" t="s">
        <v>1099</v>
      </c>
      <c r="G380" s="223" t="s">
        <v>1101</v>
      </c>
      <c r="H380" s="225"/>
      <c r="I380" s="223" t="s">
        <v>1101</v>
      </c>
      <c r="J380" s="226" t="s">
        <v>1102</v>
      </c>
      <c r="K380" s="227">
        <v>371</v>
      </c>
    </row>
    <row r="381" spans="2:11" s="215" customFormat="1" ht="12" customHeight="1" x14ac:dyDescent="0.25">
      <c r="B381" s="222">
        <v>4</v>
      </c>
      <c r="C381" s="223">
        <v>372</v>
      </c>
      <c r="D381" s="223" t="s">
        <v>1080</v>
      </c>
      <c r="E381" s="223" t="s">
        <v>108</v>
      </c>
      <c r="F381" s="223" t="s">
        <v>1099</v>
      </c>
      <c r="G381" s="223" t="s">
        <v>1103</v>
      </c>
      <c r="H381" s="225"/>
      <c r="I381" s="223" t="s">
        <v>1103</v>
      </c>
      <c r="J381" s="226" t="s">
        <v>1104</v>
      </c>
      <c r="K381" s="227">
        <v>372</v>
      </c>
    </row>
    <row r="382" spans="2:11" s="215" customFormat="1" ht="12" customHeight="1" x14ac:dyDescent="0.25">
      <c r="B382" s="222">
        <v>4</v>
      </c>
      <c r="C382" s="223">
        <v>373</v>
      </c>
      <c r="D382" s="223" t="s">
        <v>1080</v>
      </c>
      <c r="E382" s="223" t="s">
        <v>108</v>
      </c>
      <c r="F382" s="223" t="s">
        <v>1099</v>
      </c>
      <c r="G382" s="223" t="s">
        <v>1105</v>
      </c>
      <c r="H382" s="225"/>
      <c r="I382" s="223" t="s">
        <v>1105</v>
      </c>
      <c r="J382" s="226" t="s">
        <v>1106</v>
      </c>
      <c r="K382" s="227">
        <v>373</v>
      </c>
    </row>
    <row r="383" spans="2:11" s="215" customFormat="1" ht="12" customHeight="1" x14ac:dyDescent="0.25">
      <c r="B383" s="222">
        <v>4</v>
      </c>
      <c r="C383" s="223">
        <v>374</v>
      </c>
      <c r="D383" s="223" t="s">
        <v>1080</v>
      </c>
      <c r="E383" s="223" t="s">
        <v>108</v>
      </c>
      <c r="F383" s="223" t="s">
        <v>1099</v>
      </c>
      <c r="G383" s="223" t="s">
        <v>1107</v>
      </c>
      <c r="H383" s="225"/>
      <c r="I383" s="223" t="s">
        <v>1107</v>
      </c>
      <c r="J383" s="226" t="s">
        <v>1108</v>
      </c>
      <c r="K383" s="227">
        <v>374</v>
      </c>
    </row>
    <row r="384" spans="2:11" s="215" customFormat="1" ht="12" customHeight="1" x14ac:dyDescent="0.25">
      <c r="B384" s="222">
        <v>4</v>
      </c>
      <c r="C384" s="223">
        <v>375</v>
      </c>
      <c r="D384" s="223" t="s">
        <v>1080</v>
      </c>
      <c r="E384" s="223" t="s">
        <v>108</v>
      </c>
      <c r="F384" s="223" t="s">
        <v>1099</v>
      </c>
      <c r="G384" s="223" t="s">
        <v>1109</v>
      </c>
      <c r="H384" s="225"/>
      <c r="I384" s="223" t="s">
        <v>1109</v>
      </c>
      <c r="J384" s="226" t="s">
        <v>1110</v>
      </c>
      <c r="K384" s="227">
        <v>375</v>
      </c>
    </row>
    <row r="385" spans="2:11" s="215" customFormat="1" ht="12" customHeight="1" x14ac:dyDescent="0.25">
      <c r="B385" s="222">
        <v>3</v>
      </c>
      <c r="C385" s="223">
        <v>376</v>
      </c>
      <c r="D385" s="223" t="s">
        <v>1080</v>
      </c>
      <c r="E385" s="223" t="s">
        <v>108</v>
      </c>
      <c r="F385" s="223" t="s">
        <v>1111</v>
      </c>
      <c r="G385" s="223"/>
      <c r="H385" s="225"/>
      <c r="I385" s="223" t="s">
        <v>1111</v>
      </c>
      <c r="J385" s="226" t="s">
        <v>1112</v>
      </c>
      <c r="K385" s="227">
        <v>376</v>
      </c>
    </row>
    <row r="386" spans="2:11" s="215" customFormat="1" ht="12" customHeight="1" x14ac:dyDescent="0.25">
      <c r="B386" s="222">
        <v>2</v>
      </c>
      <c r="C386" s="223">
        <v>377</v>
      </c>
      <c r="D386" s="223" t="s">
        <v>1080</v>
      </c>
      <c r="E386" s="223" t="s">
        <v>109</v>
      </c>
      <c r="F386" s="223"/>
      <c r="G386" s="223"/>
      <c r="H386" s="225"/>
      <c r="I386" s="223" t="s">
        <v>109</v>
      </c>
      <c r="J386" s="226" t="s">
        <v>1113</v>
      </c>
      <c r="K386" s="227">
        <v>377</v>
      </c>
    </row>
    <row r="387" spans="2:11" s="215" customFormat="1" ht="12" customHeight="1" x14ac:dyDescent="0.25">
      <c r="B387" s="222">
        <v>3</v>
      </c>
      <c r="C387" s="223">
        <v>378</v>
      </c>
      <c r="D387" s="223" t="s">
        <v>1080</v>
      </c>
      <c r="E387" s="223" t="s">
        <v>109</v>
      </c>
      <c r="F387" s="223" t="s">
        <v>1114</v>
      </c>
      <c r="G387" s="223"/>
      <c r="H387" s="225"/>
      <c r="I387" s="223" t="s">
        <v>1114</v>
      </c>
      <c r="J387" s="226" t="s">
        <v>480</v>
      </c>
      <c r="K387" s="227">
        <v>378</v>
      </c>
    </row>
    <row r="388" spans="2:11" s="215" customFormat="1" ht="12" customHeight="1" x14ac:dyDescent="0.25">
      <c r="B388" s="222">
        <v>3</v>
      </c>
      <c r="C388" s="223">
        <v>379</v>
      </c>
      <c r="D388" s="223" t="s">
        <v>1080</v>
      </c>
      <c r="E388" s="223" t="s">
        <v>109</v>
      </c>
      <c r="F388" s="223" t="s">
        <v>1115</v>
      </c>
      <c r="G388" s="223"/>
      <c r="H388" s="225"/>
      <c r="I388" s="223" t="s">
        <v>1115</v>
      </c>
      <c r="J388" s="226" t="s">
        <v>1116</v>
      </c>
      <c r="K388" s="227">
        <v>379</v>
      </c>
    </row>
    <row r="389" spans="2:11" s="215" customFormat="1" ht="12" customHeight="1" x14ac:dyDescent="0.25">
      <c r="B389" s="222">
        <v>3</v>
      </c>
      <c r="C389" s="223">
        <v>380</v>
      </c>
      <c r="D389" s="223" t="s">
        <v>1080</v>
      </c>
      <c r="E389" s="223" t="s">
        <v>109</v>
      </c>
      <c r="F389" s="223" t="s">
        <v>1117</v>
      </c>
      <c r="G389" s="223"/>
      <c r="H389" s="225"/>
      <c r="I389" s="223" t="s">
        <v>1117</v>
      </c>
      <c r="J389" s="226" t="s">
        <v>1118</v>
      </c>
      <c r="K389" s="227">
        <v>380</v>
      </c>
    </row>
    <row r="390" spans="2:11" s="215" customFormat="1" ht="12" customHeight="1" x14ac:dyDescent="0.25">
      <c r="B390" s="222">
        <v>3</v>
      </c>
      <c r="C390" s="223">
        <v>381</v>
      </c>
      <c r="D390" s="223" t="s">
        <v>1080</v>
      </c>
      <c r="E390" s="223" t="s">
        <v>109</v>
      </c>
      <c r="F390" s="223" t="s">
        <v>1119</v>
      </c>
      <c r="G390" s="223"/>
      <c r="H390" s="225"/>
      <c r="I390" s="223" t="s">
        <v>1119</v>
      </c>
      <c r="J390" s="226" t="s">
        <v>1120</v>
      </c>
      <c r="K390" s="227">
        <v>381</v>
      </c>
    </row>
    <row r="391" spans="2:11" s="215" customFormat="1" ht="12" customHeight="1" x14ac:dyDescent="0.25">
      <c r="B391" s="222">
        <v>3</v>
      </c>
      <c r="C391" s="223">
        <v>382</v>
      </c>
      <c r="D391" s="223" t="s">
        <v>1080</v>
      </c>
      <c r="E391" s="223" t="s">
        <v>109</v>
      </c>
      <c r="F391" s="223" t="s">
        <v>1121</v>
      </c>
      <c r="G391" s="223"/>
      <c r="H391" s="225"/>
      <c r="I391" s="223" t="s">
        <v>1121</v>
      </c>
      <c r="J391" s="226" t="s">
        <v>1122</v>
      </c>
      <c r="K391" s="227">
        <v>382</v>
      </c>
    </row>
    <row r="392" spans="2:11" s="215" customFormat="1" ht="12" customHeight="1" x14ac:dyDescent="0.25">
      <c r="B392" s="222">
        <v>3</v>
      </c>
      <c r="C392" s="223">
        <v>383</v>
      </c>
      <c r="D392" s="223" t="s">
        <v>1080</v>
      </c>
      <c r="E392" s="223" t="s">
        <v>109</v>
      </c>
      <c r="F392" s="223" t="s">
        <v>1123</v>
      </c>
      <c r="G392" s="223"/>
      <c r="H392" s="225"/>
      <c r="I392" s="223" t="s">
        <v>1123</v>
      </c>
      <c r="J392" s="226" t="s">
        <v>1124</v>
      </c>
      <c r="K392" s="227">
        <v>383</v>
      </c>
    </row>
    <row r="393" spans="2:11" s="215" customFormat="1" ht="12" customHeight="1" x14ac:dyDescent="0.25">
      <c r="B393" s="222">
        <v>3</v>
      </c>
      <c r="C393" s="223">
        <v>384</v>
      </c>
      <c r="D393" s="223" t="s">
        <v>1080</v>
      </c>
      <c r="E393" s="223" t="s">
        <v>109</v>
      </c>
      <c r="F393" s="223" t="s">
        <v>1125</v>
      </c>
      <c r="G393" s="223"/>
      <c r="H393" s="225"/>
      <c r="I393" s="223" t="s">
        <v>1125</v>
      </c>
      <c r="J393" s="226" t="s">
        <v>1126</v>
      </c>
      <c r="K393" s="227">
        <v>384</v>
      </c>
    </row>
    <row r="394" spans="2:11" s="215" customFormat="1" ht="12" customHeight="1" x14ac:dyDescent="0.25">
      <c r="B394" s="222">
        <v>2</v>
      </c>
      <c r="C394" s="223">
        <v>385</v>
      </c>
      <c r="D394" s="223" t="s">
        <v>1080</v>
      </c>
      <c r="E394" s="223" t="s">
        <v>110</v>
      </c>
      <c r="F394" s="223"/>
      <c r="G394" s="223"/>
      <c r="H394" s="225"/>
      <c r="I394" s="223" t="s">
        <v>110</v>
      </c>
      <c r="J394" s="226" t="s">
        <v>1127</v>
      </c>
      <c r="K394" s="227">
        <v>385</v>
      </c>
    </row>
    <row r="395" spans="2:11" s="215" customFormat="1" ht="12" customHeight="1" x14ac:dyDescent="0.25">
      <c r="B395" s="222">
        <v>3</v>
      </c>
      <c r="C395" s="223">
        <v>386</v>
      </c>
      <c r="D395" s="223" t="s">
        <v>1080</v>
      </c>
      <c r="E395" s="223" t="s">
        <v>110</v>
      </c>
      <c r="F395" s="223" t="s">
        <v>1128</v>
      </c>
      <c r="G395" s="223"/>
      <c r="H395" s="225"/>
      <c r="I395" s="223" t="s">
        <v>1128</v>
      </c>
      <c r="J395" s="226" t="s">
        <v>480</v>
      </c>
      <c r="K395" s="227">
        <v>386</v>
      </c>
    </row>
    <row r="396" spans="2:11" s="215" customFormat="1" ht="12" customHeight="1" x14ac:dyDescent="0.25">
      <c r="B396" s="222">
        <v>3</v>
      </c>
      <c r="C396" s="223">
        <v>387</v>
      </c>
      <c r="D396" s="223" t="s">
        <v>1080</v>
      </c>
      <c r="E396" s="223" t="s">
        <v>110</v>
      </c>
      <c r="F396" s="223" t="s">
        <v>1129</v>
      </c>
      <c r="G396" s="223"/>
      <c r="H396" s="225"/>
      <c r="I396" s="223" t="s">
        <v>1129</v>
      </c>
      <c r="J396" s="226" t="s">
        <v>1130</v>
      </c>
      <c r="K396" s="227">
        <v>387</v>
      </c>
    </row>
    <row r="397" spans="2:11" s="215" customFormat="1" ht="12" customHeight="1" x14ac:dyDescent="0.25">
      <c r="B397" s="222">
        <v>3</v>
      </c>
      <c r="C397" s="223">
        <v>388</v>
      </c>
      <c r="D397" s="223" t="s">
        <v>1080</v>
      </c>
      <c r="E397" s="223" t="s">
        <v>110</v>
      </c>
      <c r="F397" s="223" t="s">
        <v>1131</v>
      </c>
      <c r="G397" s="223"/>
      <c r="H397" s="225"/>
      <c r="I397" s="223" t="s">
        <v>1131</v>
      </c>
      <c r="J397" s="226" t="s">
        <v>1132</v>
      </c>
      <c r="K397" s="227">
        <v>388</v>
      </c>
    </row>
    <row r="398" spans="2:11" s="215" customFormat="1" ht="12" customHeight="1" x14ac:dyDescent="0.25">
      <c r="B398" s="222">
        <v>3</v>
      </c>
      <c r="C398" s="223">
        <v>389</v>
      </c>
      <c r="D398" s="223" t="s">
        <v>1080</v>
      </c>
      <c r="E398" s="223" t="s">
        <v>110</v>
      </c>
      <c r="F398" s="223" t="s">
        <v>1133</v>
      </c>
      <c r="G398" s="223"/>
      <c r="H398" s="225"/>
      <c r="I398" s="223" t="s">
        <v>1133</v>
      </c>
      <c r="J398" s="226" t="s">
        <v>1134</v>
      </c>
      <c r="K398" s="227">
        <v>389</v>
      </c>
    </row>
    <row r="399" spans="2:11" s="215" customFormat="1" ht="12" customHeight="1" x14ac:dyDescent="0.25">
      <c r="B399" s="222">
        <v>3</v>
      </c>
      <c r="C399" s="223">
        <v>390</v>
      </c>
      <c r="D399" s="223" t="s">
        <v>1080</v>
      </c>
      <c r="E399" s="223" t="s">
        <v>110</v>
      </c>
      <c r="F399" s="223" t="s">
        <v>1135</v>
      </c>
      <c r="G399" s="223"/>
      <c r="H399" s="225"/>
      <c r="I399" s="223" t="s">
        <v>1135</v>
      </c>
      <c r="J399" s="226" t="s">
        <v>1136</v>
      </c>
      <c r="K399" s="227">
        <v>390</v>
      </c>
    </row>
    <row r="400" spans="2:11" s="215" customFormat="1" ht="12" customHeight="1" x14ac:dyDescent="0.25">
      <c r="B400" s="222">
        <v>2</v>
      </c>
      <c r="C400" s="223">
        <v>391</v>
      </c>
      <c r="D400" s="223" t="s">
        <v>1080</v>
      </c>
      <c r="E400" s="223" t="s">
        <v>111</v>
      </c>
      <c r="F400" s="223"/>
      <c r="G400" s="223"/>
      <c r="H400" s="225"/>
      <c r="I400" s="223" t="s">
        <v>111</v>
      </c>
      <c r="J400" s="226" t="s">
        <v>1137</v>
      </c>
      <c r="K400" s="227">
        <v>391</v>
      </c>
    </row>
    <row r="401" spans="2:11" s="215" customFormat="1" ht="12" customHeight="1" x14ac:dyDescent="0.25">
      <c r="B401" s="222">
        <v>3</v>
      </c>
      <c r="C401" s="223">
        <v>392</v>
      </c>
      <c r="D401" s="223" t="s">
        <v>1080</v>
      </c>
      <c r="E401" s="223" t="s">
        <v>111</v>
      </c>
      <c r="F401" s="223" t="s">
        <v>1138</v>
      </c>
      <c r="G401" s="223"/>
      <c r="H401" s="225"/>
      <c r="I401" s="223" t="s">
        <v>1138</v>
      </c>
      <c r="J401" s="226" t="s">
        <v>480</v>
      </c>
      <c r="K401" s="227">
        <v>392</v>
      </c>
    </row>
    <row r="402" spans="2:11" s="215" customFormat="1" ht="12" customHeight="1" x14ac:dyDescent="0.25">
      <c r="B402" s="222">
        <v>3</v>
      </c>
      <c r="C402" s="223">
        <v>393</v>
      </c>
      <c r="D402" s="223" t="s">
        <v>1080</v>
      </c>
      <c r="E402" s="223" t="s">
        <v>111</v>
      </c>
      <c r="F402" s="223" t="s">
        <v>1139</v>
      </c>
      <c r="G402" s="223"/>
      <c r="H402" s="225"/>
      <c r="I402" s="223" t="s">
        <v>1139</v>
      </c>
      <c r="J402" s="226" t="s">
        <v>1140</v>
      </c>
      <c r="K402" s="227">
        <v>393</v>
      </c>
    </row>
    <row r="403" spans="2:11" s="215" customFormat="1" ht="12" customHeight="1" x14ac:dyDescent="0.25">
      <c r="B403" s="222">
        <v>3</v>
      </c>
      <c r="C403" s="223">
        <v>394</v>
      </c>
      <c r="D403" s="223" t="s">
        <v>1080</v>
      </c>
      <c r="E403" s="223" t="s">
        <v>111</v>
      </c>
      <c r="F403" s="223" t="s">
        <v>1141</v>
      </c>
      <c r="G403" s="223"/>
      <c r="H403" s="225"/>
      <c r="I403" s="223" t="s">
        <v>1141</v>
      </c>
      <c r="J403" s="226" t="s">
        <v>1142</v>
      </c>
      <c r="K403" s="227">
        <v>394</v>
      </c>
    </row>
    <row r="404" spans="2:11" s="215" customFormat="1" ht="12" customHeight="1" x14ac:dyDescent="0.25">
      <c r="B404" s="222">
        <v>3</v>
      </c>
      <c r="C404" s="223">
        <v>395</v>
      </c>
      <c r="D404" s="223" t="s">
        <v>1080</v>
      </c>
      <c r="E404" s="223" t="s">
        <v>111</v>
      </c>
      <c r="F404" s="223" t="s">
        <v>1143</v>
      </c>
      <c r="G404" s="223"/>
      <c r="H404" s="225"/>
      <c r="I404" s="223" t="s">
        <v>1143</v>
      </c>
      <c r="J404" s="226" t="s">
        <v>1144</v>
      </c>
      <c r="K404" s="227">
        <v>395</v>
      </c>
    </row>
    <row r="405" spans="2:11" s="215" customFormat="1" ht="12" customHeight="1" x14ac:dyDescent="0.25">
      <c r="B405" s="222">
        <v>3</v>
      </c>
      <c r="C405" s="223">
        <v>396</v>
      </c>
      <c r="D405" s="223" t="s">
        <v>1080</v>
      </c>
      <c r="E405" s="223" t="s">
        <v>111</v>
      </c>
      <c r="F405" s="223" t="s">
        <v>1145</v>
      </c>
      <c r="G405" s="223"/>
      <c r="H405" s="225"/>
      <c r="I405" s="223" t="s">
        <v>1145</v>
      </c>
      <c r="J405" s="226" t="s">
        <v>1146</v>
      </c>
      <c r="K405" s="227">
        <v>396</v>
      </c>
    </row>
    <row r="406" spans="2:11" s="215" customFormat="1" ht="12" customHeight="1" x14ac:dyDescent="0.25">
      <c r="B406" s="222">
        <v>4</v>
      </c>
      <c r="C406" s="223">
        <v>397</v>
      </c>
      <c r="D406" s="223" t="s">
        <v>1080</v>
      </c>
      <c r="E406" s="223" t="s">
        <v>111</v>
      </c>
      <c r="F406" s="223" t="s">
        <v>1145</v>
      </c>
      <c r="G406" s="223" t="s">
        <v>1147</v>
      </c>
      <c r="H406" s="225"/>
      <c r="I406" s="223" t="s">
        <v>1147</v>
      </c>
      <c r="J406" s="226" t="s">
        <v>1148</v>
      </c>
      <c r="K406" s="227">
        <v>397</v>
      </c>
    </row>
    <row r="407" spans="2:11" s="215" customFormat="1" ht="12" customHeight="1" x14ac:dyDescent="0.25">
      <c r="B407" s="222">
        <v>4</v>
      </c>
      <c r="C407" s="223">
        <v>398</v>
      </c>
      <c r="D407" s="223" t="s">
        <v>1080</v>
      </c>
      <c r="E407" s="223" t="s">
        <v>111</v>
      </c>
      <c r="F407" s="223" t="s">
        <v>1145</v>
      </c>
      <c r="G407" s="223" t="s">
        <v>1149</v>
      </c>
      <c r="H407" s="225"/>
      <c r="I407" s="223" t="s">
        <v>1149</v>
      </c>
      <c r="J407" s="226" t="s">
        <v>1150</v>
      </c>
      <c r="K407" s="227">
        <v>398</v>
      </c>
    </row>
    <row r="408" spans="2:11" s="215" customFormat="1" ht="12" customHeight="1" x14ac:dyDescent="0.25">
      <c r="B408" s="222">
        <v>2</v>
      </c>
      <c r="C408" s="223">
        <v>399</v>
      </c>
      <c r="D408" s="223" t="s">
        <v>1080</v>
      </c>
      <c r="E408" s="223" t="s">
        <v>112</v>
      </c>
      <c r="F408" s="223"/>
      <c r="G408" s="223"/>
      <c r="H408" s="225"/>
      <c r="I408" s="223" t="s">
        <v>112</v>
      </c>
      <c r="J408" s="226" t="s">
        <v>1151</v>
      </c>
      <c r="K408" s="227">
        <v>399</v>
      </c>
    </row>
    <row r="409" spans="2:11" s="215" customFormat="1" ht="12" customHeight="1" x14ac:dyDescent="0.25">
      <c r="B409" s="222">
        <v>3</v>
      </c>
      <c r="C409" s="223">
        <v>400</v>
      </c>
      <c r="D409" s="223" t="s">
        <v>1080</v>
      </c>
      <c r="E409" s="223" t="s">
        <v>112</v>
      </c>
      <c r="F409" s="223" t="s">
        <v>1152</v>
      </c>
      <c r="G409" s="223"/>
      <c r="H409" s="225"/>
      <c r="I409" s="223" t="s">
        <v>1152</v>
      </c>
      <c r="J409" s="226" t="s">
        <v>480</v>
      </c>
      <c r="K409" s="227">
        <v>400</v>
      </c>
    </row>
    <row r="410" spans="2:11" s="215" customFormat="1" ht="12" customHeight="1" x14ac:dyDescent="0.25">
      <c r="B410" s="222">
        <v>3</v>
      </c>
      <c r="C410" s="223">
        <v>401</v>
      </c>
      <c r="D410" s="223" t="s">
        <v>1080</v>
      </c>
      <c r="E410" s="223" t="s">
        <v>112</v>
      </c>
      <c r="F410" s="223" t="s">
        <v>1153</v>
      </c>
      <c r="G410" s="223"/>
      <c r="H410" s="225"/>
      <c r="I410" s="223" t="s">
        <v>1153</v>
      </c>
      <c r="J410" s="226" t="s">
        <v>1154</v>
      </c>
      <c r="K410" s="227">
        <v>401</v>
      </c>
    </row>
    <row r="411" spans="2:11" s="215" customFormat="1" ht="12" customHeight="1" x14ac:dyDescent="0.25">
      <c r="B411" s="222">
        <v>3</v>
      </c>
      <c r="C411" s="223">
        <v>402</v>
      </c>
      <c r="D411" s="223" t="s">
        <v>1080</v>
      </c>
      <c r="E411" s="223" t="s">
        <v>112</v>
      </c>
      <c r="F411" s="223" t="s">
        <v>1155</v>
      </c>
      <c r="G411" s="223"/>
      <c r="H411" s="225"/>
      <c r="I411" s="223" t="s">
        <v>1155</v>
      </c>
      <c r="J411" s="226" t="s">
        <v>1156</v>
      </c>
      <c r="K411" s="227">
        <v>402</v>
      </c>
    </row>
    <row r="412" spans="2:11" s="215" customFormat="1" ht="12" customHeight="1" x14ac:dyDescent="0.25">
      <c r="B412" s="222">
        <v>2</v>
      </c>
      <c r="C412" s="223">
        <v>403</v>
      </c>
      <c r="D412" s="223" t="s">
        <v>1080</v>
      </c>
      <c r="E412" s="223" t="s">
        <v>113</v>
      </c>
      <c r="F412" s="223"/>
      <c r="G412" s="223"/>
      <c r="H412" s="225"/>
      <c r="I412" s="223" t="s">
        <v>113</v>
      </c>
      <c r="J412" s="226" t="s">
        <v>1157</v>
      </c>
      <c r="K412" s="227">
        <v>403</v>
      </c>
    </row>
    <row r="413" spans="2:11" s="215" customFormat="1" ht="12" customHeight="1" x14ac:dyDescent="0.25">
      <c r="B413" s="222">
        <v>3</v>
      </c>
      <c r="C413" s="223">
        <v>404</v>
      </c>
      <c r="D413" s="223" t="s">
        <v>1080</v>
      </c>
      <c r="E413" s="223" t="s">
        <v>113</v>
      </c>
      <c r="F413" s="223" t="s">
        <v>1158</v>
      </c>
      <c r="G413" s="223"/>
      <c r="H413" s="225"/>
      <c r="I413" s="223" t="s">
        <v>1158</v>
      </c>
      <c r="J413" s="226" t="s">
        <v>480</v>
      </c>
      <c r="K413" s="227">
        <v>404</v>
      </c>
    </row>
    <row r="414" spans="2:11" s="215" customFormat="1" ht="12" customHeight="1" x14ac:dyDescent="0.25">
      <c r="B414" s="222">
        <v>3</v>
      </c>
      <c r="C414" s="223">
        <v>405</v>
      </c>
      <c r="D414" s="223" t="s">
        <v>1080</v>
      </c>
      <c r="E414" s="223" t="s">
        <v>113</v>
      </c>
      <c r="F414" s="223" t="s">
        <v>1159</v>
      </c>
      <c r="G414" s="223"/>
      <c r="H414" s="225"/>
      <c r="I414" s="223" t="s">
        <v>1159</v>
      </c>
      <c r="J414" s="226" t="s">
        <v>1160</v>
      </c>
      <c r="K414" s="227">
        <v>405</v>
      </c>
    </row>
    <row r="415" spans="2:11" s="215" customFormat="1" ht="12" customHeight="1" x14ac:dyDescent="0.25">
      <c r="B415" s="222">
        <v>3</v>
      </c>
      <c r="C415" s="223">
        <v>406</v>
      </c>
      <c r="D415" s="223" t="s">
        <v>1080</v>
      </c>
      <c r="E415" s="223" t="s">
        <v>113</v>
      </c>
      <c r="F415" s="223" t="s">
        <v>1161</v>
      </c>
      <c r="G415" s="223"/>
      <c r="H415" s="225"/>
      <c r="I415" s="223" t="s">
        <v>1161</v>
      </c>
      <c r="J415" s="226" t="s">
        <v>1162</v>
      </c>
      <c r="K415" s="227">
        <v>406</v>
      </c>
    </row>
    <row r="416" spans="2:11" s="215" customFormat="1" ht="12" customHeight="1" x14ac:dyDescent="0.25">
      <c r="B416" s="222">
        <v>3</v>
      </c>
      <c r="C416" s="223">
        <v>407</v>
      </c>
      <c r="D416" s="223" t="s">
        <v>1080</v>
      </c>
      <c r="E416" s="223" t="s">
        <v>113</v>
      </c>
      <c r="F416" s="223" t="s">
        <v>1163</v>
      </c>
      <c r="G416" s="223"/>
      <c r="H416" s="225"/>
      <c r="I416" s="223" t="s">
        <v>1163</v>
      </c>
      <c r="J416" s="226" t="s">
        <v>1164</v>
      </c>
      <c r="K416" s="227">
        <v>407</v>
      </c>
    </row>
    <row r="417" spans="2:11" s="215" customFormat="1" ht="12" customHeight="1" x14ac:dyDescent="0.25">
      <c r="B417" s="222">
        <v>3</v>
      </c>
      <c r="C417" s="223">
        <v>408</v>
      </c>
      <c r="D417" s="223" t="s">
        <v>1080</v>
      </c>
      <c r="E417" s="223" t="s">
        <v>113</v>
      </c>
      <c r="F417" s="223" t="s">
        <v>1165</v>
      </c>
      <c r="G417" s="223"/>
      <c r="H417" s="225"/>
      <c r="I417" s="223" t="s">
        <v>1165</v>
      </c>
      <c r="J417" s="226" t="s">
        <v>1166</v>
      </c>
      <c r="K417" s="227">
        <v>408</v>
      </c>
    </row>
    <row r="418" spans="2:11" s="215" customFormat="1" ht="12" customHeight="1" x14ac:dyDescent="0.25">
      <c r="B418" s="222">
        <v>3</v>
      </c>
      <c r="C418" s="223">
        <v>409</v>
      </c>
      <c r="D418" s="223" t="s">
        <v>1080</v>
      </c>
      <c r="E418" s="223" t="s">
        <v>113</v>
      </c>
      <c r="F418" s="223" t="s">
        <v>1167</v>
      </c>
      <c r="G418" s="223"/>
      <c r="H418" s="225"/>
      <c r="I418" s="223" t="s">
        <v>1167</v>
      </c>
      <c r="J418" s="226" t="s">
        <v>1168</v>
      </c>
      <c r="K418" s="227">
        <v>409</v>
      </c>
    </row>
    <row r="419" spans="2:11" s="215" customFormat="1" ht="12" customHeight="1" x14ac:dyDescent="0.25">
      <c r="B419" s="222">
        <v>2</v>
      </c>
      <c r="C419" s="223">
        <v>410</v>
      </c>
      <c r="D419" s="223" t="s">
        <v>1080</v>
      </c>
      <c r="E419" s="223" t="s">
        <v>114</v>
      </c>
      <c r="F419" s="223"/>
      <c r="G419" s="223"/>
      <c r="H419" s="225"/>
      <c r="I419" s="223" t="s">
        <v>114</v>
      </c>
      <c r="J419" s="226" t="s">
        <v>1169</v>
      </c>
      <c r="K419" s="227">
        <v>410</v>
      </c>
    </row>
    <row r="420" spans="2:11" s="215" customFormat="1" ht="12" customHeight="1" x14ac:dyDescent="0.25">
      <c r="B420" s="222">
        <v>3</v>
      </c>
      <c r="C420" s="223">
        <v>411</v>
      </c>
      <c r="D420" s="223" t="s">
        <v>1080</v>
      </c>
      <c r="E420" s="223" t="s">
        <v>114</v>
      </c>
      <c r="F420" s="223" t="s">
        <v>1170</v>
      </c>
      <c r="G420" s="223"/>
      <c r="H420" s="225"/>
      <c r="I420" s="223" t="s">
        <v>1170</v>
      </c>
      <c r="J420" s="226" t="s">
        <v>480</v>
      </c>
      <c r="K420" s="227">
        <v>411</v>
      </c>
    </row>
    <row r="421" spans="2:11" s="215" customFormat="1" ht="12" customHeight="1" x14ac:dyDescent="0.25">
      <c r="B421" s="222">
        <v>3</v>
      </c>
      <c r="C421" s="223">
        <v>412</v>
      </c>
      <c r="D421" s="223" t="s">
        <v>1080</v>
      </c>
      <c r="E421" s="223" t="s">
        <v>114</v>
      </c>
      <c r="F421" s="223" t="s">
        <v>1171</v>
      </c>
      <c r="G421" s="223"/>
      <c r="H421" s="225"/>
      <c r="I421" s="223" t="s">
        <v>1171</v>
      </c>
      <c r="J421" s="226" t="s">
        <v>1172</v>
      </c>
      <c r="K421" s="227">
        <v>412</v>
      </c>
    </row>
    <row r="422" spans="2:11" s="215" customFormat="1" ht="12" customHeight="1" x14ac:dyDescent="0.25">
      <c r="B422" s="222">
        <v>3</v>
      </c>
      <c r="C422" s="223">
        <v>413</v>
      </c>
      <c r="D422" s="223" t="s">
        <v>1080</v>
      </c>
      <c r="E422" s="223" t="s">
        <v>114</v>
      </c>
      <c r="F422" s="223" t="s">
        <v>1173</v>
      </c>
      <c r="G422" s="223"/>
      <c r="H422" s="225"/>
      <c r="I422" s="223" t="s">
        <v>1173</v>
      </c>
      <c r="J422" s="226" t="s">
        <v>1174</v>
      </c>
      <c r="K422" s="227">
        <v>413</v>
      </c>
    </row>
    <row r="423" spans="2:11" s="215" customFormat="1" ht="12" customHeight="1" x14ac:dyDescent="0.25">
      <c r="B423" s="222">
        <v>3</v>
      </c>
      <c r="C423" s="223">
        <v>414</v>
      </c>
      <c r="D423" s="223" t="s">
        <v>1080</v>
      </c>
      <c r="E423" s="223" t="s">
        <v>114</v>
      </c>
      <c r="F423" s="223" t="s">
        <v>1175</v>
      </c>
      <c r="G423" s="223"/>
      <c r="H423" s="225"/>
      <c r="I423" s="223" t="s">
        <v>1175</v>
      </c>
      <c r="J423" s="226" t="s">
        <v>1176</v>
      </c>
      <c r="K423" s="227">
        <v>414</v>
      </c>
    </row>
    <row r="424" spans="2:11" s="215" customFormat="1" ht="12" customHeight="1" x14ac:dyDescent="0.25">
      <c r="B424" s="222">
        <v>3</v>
      </c>
      <c r="C424" s="223">
        <v>415</v>
      </c>
      <c r="D424" s="223" t="s">
        <v>1080</v>
      </c>
      <c r="E424" s="223" t="s">
        <v>114</v>
      </c>
      <c r="F424" s="223" t="s">
        <v>1177</v>
      </c>
      <c r="G424" s="223"/>
      <c r="H424" s="225"/>
      <c r="I424" s="223" t="s">
        <v>1177</v>
      </c>
      <c r="J424" s="226" t="s">
        <v>1178</v>
      </c>
      <c r="K424" s="227">
        <v>415</v>
      </c>
    </row>
    <row r="425" spans="2:11" s="215" customFormat="1" ht="12" customHeight="1" x14ac:dyDescent="0.25">
      <c r="B425" s="222">
        <v>3</v>
      </c>
      <c r="C425" s="223">
        <v>416</v>
      </c>
      <c r="D425" s="223" t="s">
        <v>1080</v>
      </c>
      <c r="E425" s="223" t="s">
        <v>114</v>
      </c>
      <c r="F425" s="223" t="s">
        <v>1179</v>
      </c>
      <c r="G425" s="223"/>
      <c r="H425" s="225"/>
      <c r="I425" s="223" t="s">
        <v>1179</v>
      </c>
      <c r="J425" s="226" t="s">
        <v>1180</v>
      </c>
      <c r="K425" s="227">
        <v>416</v>
      </c>
    </row>
    <row r="426" spans="2:11" s="215" customFormat="1" ht="12" customHeight="1" x14ac:dyDescent="0.25">
      <c r="B426" s="222">
        <v>3</v>
      </c>
      <c r="C426" s="223">
        <v>417</v>
      </c>
      <c r="D426" s="223" t="s">
        <v>1080</v>
      </c>
      <c r="E426" s="223" t="s">
        <v>114</v>
      </c>
      <c r="F426" s="223" t="s">
        <v>1181</v>
      </c>
      <c r="G426" s="223"/>
      <c r="H426" s="225"/>
      <c r="I426" s="223" t="s">
        <v>1181</v>
      </c>
      <c r="J426" s="226" t="s">
        <v>1182</v>
      </c>
      <c r="K426" s="227">
        <v>417</v>
      </c>
    </row>
    <row r="427" spans="2:11" s="215" customFormat="1" ht="12" customHeight="1" x14ac:dyDescent="0.25">
      <c r="B427" s="222">
        <v>3</v>
      </c>
      <c r="C427" s="223">
        <v>418</v>
      </c>
      <c r="D427" s="223" t="s">
        <v>1080</v>
      </c>
      <c r="E427" s="223" t="s">
        <v>114</v>
      </c>
      <c r="F427" s="223" t="s">
        <v>1183</v>
      </c>
      <c r="G427" s="223"/>
      <c r="H427" s="225"/>
      <c r="I427" s="223" t="s">
        <v>1183</v>
      </c>
      <c r="J427" s="226" t="s">
        <v>1184</v>
      </c>
      <c r="K427" s="227">
        <v>418</v>
      </c>
    </row>
    <row r="428" spans="2:11" s="215" customFormat="1" ht="12" customHeight="1" x14ac:dyDescent="0.25">
      <c r="B428" s="222">
        <v>4</v>
      </c>
      <c r="C428" s="223">
        <v>419</v>
      </c>
      <c r="D428" s="223" t="s">
        <v>1080</v>
      </c>
      <c r="E428" s="223" t="s">
        <v>114</v>
      </c>
      <c r="F428" s="223" t="s">
        <v>1183</v>
      </c>
      <c r="G428" s="223" t="s">
        <v>1185</v>
      </c>
      <c r="H428" s="225"/>
      <c r="I428" s="223" t="s">
        <v>1185</v>
      </c>
      <c r="J428" s="226" t="s">
        <v>1186</v>
      </c>
      <c r="K428" s="227">
        <v>419</v>
      </c>
    </row>
    <row r="429" spans="2:11" s="215" customFormat="1" ht="12" customHeight="1" x14ac:dyDescent="0.25">
      <c r="B429" s="222">
        <v>4</v>
      </c>
      <c r="C429" s="223">
        <v>420</v>
      </c>
      <c r="D429" s="223" t="s">
        <v>1080</v>
      </c>
      <c r="E429" s="223" t="s">
        <v>114</v>
      </c>
      <c r="F429" s="223" t="s">
        <v>1183</v>
      </c>
      <c r="G429" s="223" t="s">
        <v>1187</v>
      </c>
      <c r="H429" s="225"/>
      <c r="I429" s="223" t="s">
        <v>1187</v>
      </c>
      <c r="J429" s="226" t="s">
        <v>1188</v>
      </c>
      <c r="K429" s="227">
        <v>420</v>
      </c>
    </row>
    <row r="430" spans="2:11" s="215" customFormat="1" ht="12" customHeight="1" x14ac:dyDescent="0.25">
      <c r="B430" s="222">
        <v>2</v>
      </c>
      <c r="C430" s="223">
        <v>421</v>
      </c>
      <c r="D430" s="223" t="s">
        <v>1080</v>
      </c>
      <c r="E430" s="223" t="s">
        <v>115</v>
      </c>
      <c r="F430" s="223"/>
      <c r="G430" s="223"/>
      <c r="H430" s="225"/>
      <c r="I430" s="223" t="s">
        <v>115</v>
      </c>
      <c r="J430" s="226" t="s">
        <v>1189</v>
      </c>
      <c r="K430" s="227">
        <v>421</v>
      </c>
    </row>
    <row r="431" spans="2:11" s="215" customFormat="1" ht="12" customHeight="1" x14ac:dyDescent="0.25">
      <c r="B431" s="222">
        <v>3</v>
      </c>
      <c r="C431" s="223">
        <v>422</v>
      </c>
      <c r="D431" s="223" t="s">
        <v>1080</v>
      </c>
      <c r="E431" s="223" t="s">
        <v>115</v>
      </c>
      <c r="F431" s="223" t="s">
        <v>1190</v>
      </c>
      <c r="G431" s="223"/>
      <c r="H431" s="225"/>
      <c r="I431" s="223" t="s">
        <v>1190</v>
      </c>
      <c r="J431" s="226" t="s">
        <v>480</v>
      </c>
      <c r="K431" s="227">
        <v>422</v>
      </c>
    </row>
    <row r="432" spans="2:11" s="215" customFormat="1" ht="12" customHeight="1" x14ac:dyDescent="0.25">
      <c r="B432" s="222">
        <v>3</v>
      </c>
      <c r="C432" s="223">
        <v>423</v>
      </c>
      <c r="D432" s="223" t="s">
        <v>1080</v>
      </c>
      <c r="E432" s="223" t="s">
        <v>115</v>
      </c>
      <c r="F432" s="223" t="s">
        <v>1191</v>
      </c>
      <c r="G432" s="223"/>
      <c r="H432" s="225"/>
      <c r="I432" s="223" t="s">
        <v>1191</v>
      </c>
      <c r="J432" s="226" t="s">
        <v>1192</v>
      </c>
      <c r="K432" s="227">
        <v>423</v>
      </c>
    </row>
    <row r="433" spans="2:11" s="215" customFormat="1" ht="12" customHeight="1" x14ac:dyDescent="0.25">
      <c r="B433" s="222">
        <v>3</v>
      </c>
      <c r="C433" s="223">
        <v>424</v>
      </c>
      <c r="D433" s="223" t="s">
        <v>1080</v>
      </c>
      <c r="E433" s="223" t="s">
        <v>115</v>
      </c>
      <c r="F433" s="223" t="s">
        <v>1193</v>
      </c>
      <c r="G433" s="223"/>
      <c r="H433" s="225"/>
      <c r="I433" s="223" t="s">
        <v>1193</v>
      </c>
      <c r="J433" s="226" t="s">
        <v>1194</v>
      </c>
      <c r="K433" s="227">
        <v>424</v>
      </c>
    </row>
    <row r="434" spans="2:11" s="215" customFormat="1" ht="12" customHeight="1" x14ac:dyDescent="0.25">
      <c r="B434" s="222">
        <v>3</v>
      </c>
      <c r="C434" s="223">
        <v>425</v>
      </c>
      <c r="D434" s="223" t="s">
        <v>1080</v>
      </c>
      <c r="E434" s="223" t="s">
        <v>115</v>
      </c>
      <c r="F434" s="223" t="s">
        <v>1195</v>
      </c>
      <c r="G434" s="223"/>
      <c r="H434" s="225"/>
      <c r="I434" s="223" t="s">
        <v>1195</v>
      </c>
      <c r="J434" s="226" t="s">
        <v>1196</v>
      </c>
      <c r="K434" s="227">
        <v>425</v>
      </c>
    </row>
    <row r="435" spans="2:11" s="215" customFormat="1" ht="12" customHeight="1" x14ac:dyDescent="0.25">
      <c r="B435" s="222">
        <v>2</v>
      </c>
      <c r="C435" s="223">
        <v>426</v>
      </c>
      <c r="D435" s="223" t="s">
        <v>1080</v>
      </c>
      <c r="E435" s="223" t="s">
        <v>116</v>
      </c>
      <c r="F435" s="223"/>
      <c r="G435" s="223"/>
      <c r="H435" s="225"/>
      <c r="I435" s="223" t="s">
        <v>116</v>
      </c>
      <c r="J435" s="226" t="s">
        <v>1197</v>
      </c>
      <c r="K435" s="227">
        <v>426</v>
      </c>
    </row>
    <row r="436" spans="2:11" s="215" customFormat="1" ht="12" customHeight="1" x14ac:dyDescent="0.25">
      <c r="B436" s="222">
        <v>3</v>
      </c>
      <c r="C436" s="223">
        <v>427</v>
      </c>
      <c r="D436" s="223" t="s">
        <v>1080</v>
      </c>
      <c r="E436" s="223" t="s">
        <v>116</v>
      </c>
      <c r="F436" s="223" t="s">
        <v>1198</v>
      </c>
      <c r="G436" s="223"/>
      <c r="H436" s="225"/>
      <c r="I436" s="223" t="s">
        <v>1198</v>
      </c>
      <c r="J436" s="226" t="s">
        <v>480</v>
      </c>
      <c r="K436" s="227">
        <v>427</v>
      </c>
    </row>
    <row r="437" spans="2:11" s="215" customFormat="1" ht="12" customHeight="1" x14ac:dyDescent="0.25">
      <c r="B437" s="222">
        <v>3</v>
      </c>
      <c r="C437" s="223">
        <v>428</v>
      </c>
      <c r="D437" s="223" t="s">
        <v>1080</v>
      </c>
      <c r="E437" s="223" t="s">
        <v>116</v>
      </c>
      <c r="F437" s="223" t="s">
        <v>1199</v>
      </c>
      <c r="G437" s="223"/>
      <c r="H437" s="225"/>
      <c r="I437" s="223" t="s">
        <v>1199</v>
      </c>
      <c r="J437" s="226" t="s">
        <v>1200</v>
      </c>
      <c r="K437" s="227">
        <v>428</v>
      </c>
    </row>
    <row r="438" spans="2:11" s="215" customFormat="1" ht="12" customHeight="1" x14ac:dyDescent="0.25">
      <c r="B438" s="222">
        <v>3</v>
      </c>
      <c r="C438" s="223">
        <v>429</v>
      </c>
      <c r="D438" s="223" t="s">
        <v>1080</v>
      </c>
      <c r="E438" s="223" t="s">
        <v>116</v>
      </c>
      <c r="F438" s="223" t="s">
        <v>1201</v>
      </c>
      <c r="G438" s="223"/>
      <c r="H438" s="225"/>
      <c r="I438" s="223" t="s">
        <v>1201</v>
      </c>
      <c r="J438" s="226" t="s">
        <v>1202</v>
      </c>
      <c r="K438" s="227">
        <v>429</v>
      </c>
    </row>
    <row r="439" spans="2:11" s="215" customFormat="1" ht="12" customHeight="1" x14ac:dyDescent="0.25">
      <c r="B439" s="222">
        <v>3</v>
      </c>
      <c r="C439" s="223">
        <v>430</v>
      </c>
      <c r="D439" s="223" t="s">
        <v>1080</v>
      </c>
      <c r="E439" s="223" t="s">
        <v>116</v>
      </c>
      <c r="F439" s="223" t="s">
        <v>1203</v>
      </c>
      <c r="G439" s="223"/>
      <c r="H439" s="225"/>
      <c r="I439" s="223" t="s">
        <v>1203</v>
      </c>
      <c r="J439" s="226" t="s">
        <v>1204</v>
      </c>
      <c r="K439" s="227">
        <v>430</v>
      </c>
    </row>
    <row r="440" spans="2:11" s="215" customFormat="1" ht="12" customHeight="1" x14ac:dyDescent="0.25">
      <c r="B440" s="222">
        <v>3</v>
      </c>
      <c r="C440" s="223">
        <v>431</v>
      </c>
      <c r="D440" s="223" t="s">
        <v>1080</v>
      </c>
      <c r="E440" s="223" t="s">
        <v>116</v>
      </c>
      <c r="F440" s="223" t="s">
        <v>1205</v>
      </c>
      <c r="G440" s="223"/>
      <c r="H440" s="225"/>
      <c r="I440" s="223" t="s">
        <v>1205</v>
      </c>
      <c r="J440" s="226" t="s">
        <v>1206</v>
      </c>
      <c r="K440" s="227">
        <v>431</v>
      </c>
    </row>
    <row r="441" spans="2:11" s="215" customFormat="1" ht="12" customHeight="1" x14ac:dyDescent="0.25">
      <c r="B441" s="222">
        <v>3</v>
      </c>
      <c r="C441" s="223">
        <v>432</v>
      </c>
      <c r="D441" s="223" t="s">
        <v>1080</v>
      </c>
      <c r="E441" s="223" t="s">
        <v>116</v>
      </c>
      <c r="F441" s="223" t="s">
        <v>1207</v>
      </c>
      <c r="G441" s="223"/>
      <c r="H441" s="225"/>
      <c r="I441" s="223" t="s">
        <v>1207</v>
      </c>
      <c r="J441" s="226" t="s">
        <v>1208</v>
      </c>
      <c r="K441" s="227">
        <v>432</v>
      </c>
    </row>
    <row r="442" spans="2:11" s="215" customFormat="1" ht="12" customHeight="1" x14ac:dyDescent="0.25">
      <c r="B442" s="222">
        <v>3</v>
      </c>
      <c r="C442" s="223">
        <v>433</v>
      </c>
      <c r="D442" s="223" t="s">
        <v>1080</v>
      </c>
      <c r="E442" s="223" t="s">
        <v>116</v>
      </c>
      <c r="F442" s="223" t="s">
        <v>1209</v>
      </c>
      <c r="G442" s="223"/>
      <c r="H442" s="225"/>
      <c r="I442" s="223" t="s">
        <v>1209</v>
      </c>
      <c r="J442" s="226" t="s">
        <v>1210</v>
      </c>
      <c r="K442" s="227">
        <v>433</v>
      </c>
    </row>
    <row r="443" spans="2:11" s="215" customFormat="1" ht="12" customHeight="1" x14ac:dyDescent="0.25">
      <c r="B443" s="222">
        <v>3</v>
      </c>
      <c r="C443" s="223">
        <v>434</v>
      </c>
      <c r="D443" s="223" t="s">
        <v>1080</v>
      </c>
      <c r="E443" s="223" t="s">
        <v>116</v>
      </c>
      <c r="F443" s="223" t="s">
        <v>1211</v>
      </c>
      <c r="G443" s="223"/>
      <c r="H443" s="225"/>
      <c r="I443" s="223" t="s">
        <v>1211</v>
      </c>
      <c r="J443" s="226" t="s">
        <v>1212</v>
      </c>
      <c r="K443" s="227">
        <v>434</v>
      </c>
    </row>
    <row r="444" spans="2:11" s="215" customFormat="1" ht="12" customHeight="1" x14ac:dyDescent="0.25">
      <c r="B444" s="222">
        <v>4</v>
      </c>
      <c r="C444" s="223">
        <v>435</v>
      </c>
      <c r="D444" s="223" t="s">
        <v>1080</v>
      </c>
      <c r="E444" s="223" t="s">
        <v>116</v>
      </c>
      <c r="F444" s="223" t="s">
        <v>1211</v>
      </c>
      <c r="G444" s="223" t="s">
        <v>1213</v>
      </c>
      <c r="H444" s="225"/>
      <c r="I444" s="223" t="s">
        <v>1213</v>
      </c>
      <c r="J444" s="226" t="s">
        <v>1214</v>
      </c>
      <c r="K444" s="227">
        <v>435</v>
      </c>
    </row>
    <row r="445" spans="2:11" s="215" customFormat="1" ht="12" customHeight="1" x14ac:dyDescent="0.25">
      <c r="B445" s="222">
        <v>4</v>
      </c>
      <c r="C445" s="223">
        <v>436</v>
      </c>
      <c r="D445" s="223" t="s">
        <v>1080</v>
      </c>
      <c r="E445" s="223" t="s">
        <v>116</v>
      </c>
      <c r="F445" s="223" t="s">
        <v>1211</v>
      </c>
      <c r="G445" s="223" t="s">
        <v>1215</v>
      </c>
      <c r="H445" s="225"/>
      <c r="I445" s="223" t="s">
        <v>1215</v>
      </c>
      <c r="J445" s="226" t="s">
        <v>1216</v>
      </c>
      <c r="K445" s="227">
        <v>436</v>
      </c>
    </row>
    <row r="446" spans="2:11" s="215" customFormat="1" ht="12" customHeight="1" x14ac:dyDescent="0.25">
      <c r="B446" s="222">
        <v>4</v>
      </c>
      <c r="C446" s="223">
        <v>437</v>
      </c>
      <c r="D446" s="223" t="s">
        <v>1080</v>
      </c>
      <c r="E446" s="223" t="s">
        <v>116</v>
      </c>
      <c r="F446" s="223" t="s">
        <v>1211</v>
      </c>
      <c r="G446" s="223" t="s">
        <v>1217</v>
      </c>
      <c r="H446" s="225"/>
      <c r="I446" s="223" t="s">
        <v>1217</v>
      </c>
      <c r="J446" s="226" t="s">
        <v>1218</v>
      </c>
      <c r="K446" s="227">
        <v>437</v>
      </c>
    </row>
    <row r="447" spans="2:11" s="215" customFormat="1" ht="12" customHeight="1" x14ac:dyDescent="0.25">
      <c r="B447" s="222">
        <v>3</v>
      </c>
      <c r="C447" s="223">
        <v>438</v>
      </c>
      <c r="D447" s="223" t="s">
        <v>1080</v>
      </c>
      <c r="E447" s="223" t="s">
        <v>116</v>
      </c>
      <c r="F447" s="223" t="s">
        <v>1219</v>
      </c>
      <c r="G447" s="223"/>
      <c r="H447" s="225"/>
      <c r="I447" s="223" t="s">
        <v>1219</v>
      </c>
      <c r="J447" s="226" t="s">
        <v>1220</v>
      </c>
      <c r="K447" s="227">
        <v>438</v>
      </c>
    </row>
    <row r="448" spans="2:11" s="215" customFormat="1" ht="12" customHeight="1" x14ac:dyDescent="0.25">
      <c r="B448" s="222">
        <v>3</v>
      </c>
      <c r="C448" s="223">
        <v>439</v>
      </c>
      <c r="D448" s="223" t="s">
        <v>1080</v>
      </c>
      <c r="E448" s="223" t="s">
        <v>116</v>
      </c>
      <c r="F448" s="223" t="s">
        <v>1221</v>
      </c>
      <c r="G448" s="223"/>
      <c r="H448" s="225"/>
      <c r="I448" s="223" t="s">
        <v>1221</v>
      </c>
      <c r="J448" s="226" t="s">
        <v>1222</v>
      </c>
      <c r="K448" s="227">
        <v>439</v>
      </c>
    </row>
    <row r="449" spans="2:11" s="215" customFormat="1" ht="12" customHeight="1" x14ac:dyDescent="0.25">
      <c r="B449" s="222">
        <v>4</v>
      </c>
      <c r="C449" s="223">
        <v>440</v>
      </c>
      <c r="D449" s="223" t="s">
        <v>1080</v>
      </c>
      <c r="E449" s="223" t="s">
        <v>116</v>
      </c>
      <c r="F449" s="223" t="s">
        <v>1221</v>
      </c>
      <c r="G449" s="223" t="s">
        <v>1223</v>
      </c>
      <c r="H449" s="225"/>
      <c r="I449" s="223" t="s">
        <v>1223</v>
      </c>
      <c r="J449" s="226" t="s">
        <v>1224</v>
      </c>
      <c r="K449" s="227">
        <v>440</v>
      </c>
    </row>
    <row r="450" spans="2:11" s="215" customFormat="1" ht="12" customHeight="1" x14ac:dyDescent="0.25">
      <c r="B450" s="222">
        <v>4</v>
      </c>
      <c r="C450" s="223">
        <v>441</v>
      </c>
      <c r="D450" s="223" t="s">
        <v>1080</v>
      </c>
      <c r="E450" s="223" t="s">
        <v>116</v>
      </c>
      <c r="F450" s="223" t="s">
        <v>1221</v>
      </c>
      <c r="G450" s="223" t="s">
        <v>1225</v>
      </c>
      <c r="H450" s="225"/>
      <c r="I450" s="223" t="s">
        <v>1225</v>
      </c>
      <c r="J450" s="226" t="s">
        <v>1226</v>
      </c>
      <c r="K450" s="227">
        <v>441</v>
      </c>
    </row>
    <row r="451" spans="2:11" s="215" customFormat="1" ht="12" customHeight="1" x14ac:dyDescent="0.25">
      <c r="B451" s="222">
        <v>4</v>
      </c>
      <c r="C451" s="223">
        <v>442</v>
      </c>
      <c r="D451" s="223" t="s">
        <v>1080</v>
      </c>
      <c r="E451" s="223" t="s">
        <v>116</v>
      </c>
      <c r="F451" s="223" t="s">
        <v>1221</v>
      </c>
      <c r="G451" s="223" t="s">
        <v>1227</v>
      </c>
      <c r="H451" s="225"/>
      <c r="I451" s="223" t="s">
        <v>1227</v>
      </c>
      <c r="J451" s="226" t="s">
        <v>1228</v>
      </c>
      <c r="K451" s="227">
        <v>442</v>
      </c>
    </row>
    <row r="452" spans="2:11" s="215" customFormat="1" ht="12" customHeight="1" x14ac:dyDescent="0.25">
      <c r="B452" s="222">
        <v>4</v>
      </c>
      <c r="C452" s="223">
        <v>443</v>
      </c>
      <c r="D452" s="223" t="s">
        <v>1080</v>
      </c>
      <c r="E452" s="223" t="s">
        <v>116</v>
      </c>
      <c r="F452" s="223" t="s">
        <v>1221</v>
      </c>
      <c r="G452" s="223" t="s">
        <v>1229</v>
      </c>
      <c r="H452" s="225"/>
      <c r="I452" s="223" t="s">
        <v>1229</v>
      </c>
      <c r="J452" s="226" t="s">
        <v>1230</v>
      </c>
      <c r="K452" s="227">
        <v>443</v>
      </c>
    </row>
    <row r="453" spans="2:11" s="215" customFormat="1" ht="12" customHeight="1" x14ac:dyDescent="0.25">
      <c r="B453" s="222">
        <v>2</v>
      </c>
      <c r="C453" s="223">
        <v>444</v>
      </c>
      <c r="D453" s="223" t="s">
        <v>1080</v>
      </c>
      <c r="E453" s="223" t="s">
        <v>117</v>
      </c>
      <c r="F453" s="223"/>
      <c r="G453" s="223"/>
      <c r="H453" s="225"/>
      <c r="I453" s="223" t="s">
        <v>117</v>
      </c>
      <c r="J453" s="226" t="s">
        <v>1231</v>
      </c>
      <c r="K453" s="227">
        <v>444</v>
      </c>
    </row>
    <row r="454" spans="2:11" s="215" customFormat="1" ht="12" customHeight="1" x14ac:dyDescent="0.25">
      <c r="B454" s="222">
        <v>3</v>
      </c>
      <c r="C454" s="223">
        <v>445</v>
      </c>
      <c r="D454" s="223" t="s">
        <v>1080</v>
      </c>
      <c r="E454" s="223" t="s">
        <v>117</v>
      </c>
      <c r="F454" s="223" t="s">
        <v>1232</v>
      </c>
      <c r="G454" s="223"/>
      <c r="H454" s="225"/>
      <c r="I454" s="223" t="s">
        <v>1232</v>
      </c>
      <c r="J454" s="226" t="s">
        <v>480</v>
      </c>
      <c r="K454" s="227">
        <v>445</v>
      </c>
    </row>
    <row r="455" spans="2:11" s="215" customFormat="1" ht="12" customHeight="1" x14ac:dyDescent="0.25">
      <c r="B455" s="222">
        <v>3</v>
      </c>
      <c r="C455" s="223">
        <v>446</v>
      </c>
      <c r="D455" s="223" t="s">
        <v>1080</v>
      </c>
      <c r="E455" s="223" t="s">
        <v>117</v>
      </c>
      <c r="F455" s="223" t="s">
        <v>1233</v>
      </c>
      <c r="G455" s="223"/>
      <c r="H455" s="225"/>
      <c r="I455" s="223" t="s">
        <v>1233</v>
      </c>
      <c r="J455" s="226" t="s">
        <v>1234</v>
      </c>
      <c r="K455" s="227">
        <v>446</v>
      </c>
    </row>
    <row r="456" spans="2:11" s="215" customFormat="1" ht="12" customHeight="1" x14ac:dyDescent="0.25">
      <c r="B456" s="222">
        <v>3</v>
      </c>
      <c r="C456" s="223">
        <v>447</v>
      </c>
      <c r="D456" s="223" t="s">
        <v>1080</v>
      </c>
      <c r="E456" s="223" t="s">
        <v>117</v>
      </c>
      <c r="F456" s="223" t="s">
        <v>1235</v>
      </c>
      <c r="G456" s="223"/>
      <c r="H456" s="225"/>
      <c r="I456" s="223" t="s">
        <v>1235</v>
      </c>
      <c r="J456" s="226" t="s">
        <v>1236</v>
      </c>
      <c r="K456" s="227">
        <v>447</v>
      </c>
    </row>
    <row r="457" spans="2:11" s="215" customFormat="1" ht="12" customHeight="1" x14ac:dyDescent="0.25">
      <c r="B457" s="222">
        <v>3</v>
      </c>
      <c r="C457" s="223">
        <v>448</v>
      </c>
      <c r="D457" s="223" t="s">
        <v>1080</v>
      </c>
      <c r="E457" s="223" t="s">
        <v>117</v>
      </c>
      <c r="F457" s="223" t="s">
        <v>1237</v>
      </c>
      <c r="G457" s="223"/>
      <c r="H457" s="225"/>
      <c r="I457" s="223" t="s">
        <v>1237</v>
      </c>
      <c r="J457" s="226" t="s">
        <v>1238</v>
      </c>
      <c r="K457" s="227">
        <v>448</v>
      </c>
    </row>
    <row r="458" spans="2:11" s="215" customFormat="1" ht="12" customHeight="1" x14ac:dyDescent="0.25">
      <c r="B458" s="222">
        <v>1</v>
      </c>
      <c r="C458" s="223">
        <v>449</v>
      </c>
      <c r="D458" s="223" t="s">
        <v>1239</v>
      </c>
      <c r="E458" s="223"/>
      <c r="F458" s="223"/>
      <c r="G458" s="223"/>
      <c r="H458" s="225" t="s">
        <v>536</v>
      </c>
      <c r="I458" s="223" t="s">
        <v>1239</v>
      </c>
      <c r="J458" s="226" t="s">
        <v>1240</v>
      </c>
      <c r="K458" s="227">
        <v>449</v>
      </c>
    </row>
    <row r="459" spans="2:11" s="215" customFormat="1" ht="12" customHeight="1" x14ac:dyDescent="0.25">
      <c r="B459" s="222">
        <v>2</v>
      </c>
      <c r="C459" s="223">
        <v>450</v>
      </c>
      <c r="D459" s="223" t="s">
        <v>1239</v>
      </c>
      <c r="E459" s="223" t="s">
        <v>118</v>
      </c>
      <c r="F459" s="223"/>
      <c r="G459" s="223"/>
      <c r="H459" s="225" t="s">
        <v>536</v>
      </c>
      <c r="I459" s="223" t="s">
        <v>118</v>
      </c>
      <c r="J459" s="226" t="s">
        <v>1241</v>
      </c>
      <c r="K459" s="227">
        <v>450</v>
      </c>
    </row>
    <row r="460" spans="2:11" s="215" customFormat="1" ht="12" customHeight="1" x14ac:dyDescent="0.25">
      <c r="B460" s="222">
        <v>3</v>
      </c>
      <c r="C460" s="223">
        <v>451</v>
      </c>
      <c r="D460" s="223" t="s">
        <v>1239</v>
      </c>
      <c r="E460" s="223" t="s">
        <v>118</v>
      </c>
      <c r="F460" s="223" t="s">
        <v>1242</v>
      </c>
      <c r="G460" s="223"/>
      <c r="H460" s="225" t="s">
        <v>536</v>
      </c>
      <c r="I460" s="223" t="s">
        <v>1242</v>
      </c>
      <c r="J460" s="226" t="s">
        <v>480</v>
      </c>
      <c r="K460" s="227">
        <v>451</v>
      </c>
    </row>
    <row r="461" spans="2:11" s="215" customFormat="1" ht="12" customHeight="1" x14ac:dyDescent="0.25">
      <c r="B461" s="222">
        <v>3</v>
      </c>
      <c r="C461" s="223">
        <v>452</v>
      </c>
      <c r="D461" s="223" t="s">
        <v>1239</v>
      </c>
      <c r="E461" s="223" t="s">
        <v>118</v>
      </c>
      <c r="F461" s="223" t="s">
        <v>1243</v>
      </c>
      <c r="G461" s="223"/>
      <c r="H461" s="225" t="s">
        <v>536</v>
      </c>
      <c r="I461" s="223" t="s">
        <v>1243</v>
      </c>
      <c r="J461" s="226" t="s">
        <v>1244</v>
      </c>
      <c r="K461" s="227">
        <v>452</v>
      </c>
    </row>
    <row r="462" spans="2:11" s="215" customFormat="1" ht="12" customHeight="1" x14ac:dyDescent="0.25">
      <c r="B462" s="222">
        <v>3</v>
      </c>
      <c r="C462" s="223">
        <v>453</v>
      </c>
      <c r="D462" s="223" t="s">
        <v>1239</v>
      </c>
      <c r="E462" s="223" t="s">
        <v>118</v>
      </c>
      <c r="F462" s="223" t="s">
        <v>1245</v>
      </c>
      <c r="G462" s="223"/>
      <c r="H462" s="225" t="s">
        <v>536</v>
      </c>
      <c r="I462" s="223" t="s">
        <v>1245</v>
      </c>
      <c r="J462" s="226" t="s">
        <v>1246</v>
      </c>
      <c r="K462" s="227">
        <v>453</v>
      </c>
    </row>
    <row r="463" spans="2:11" s="215" customFormat="1" ht="12" customHeight="1" x14ac:dyDescent="0.25">
      <c r="B463" s="222">
        <v>2</v>
      </c>
      <c r="C463" s="223">
        <v>454</v>
      </c>
      <c r="D463" s="223" t="s">
        <v>1239</v>
      </c>
      <c r="E463" s="223" t="s">
        <v>119</v>
      </c>
      <c r="F463" s="223"/>
      <c r="G463" s="223"/>
      <c r="H463" s="225" t="s">
        <v>536</v>
      </c>
      <c r="I463" s="223" t="s">
        <v>119</v>
      </c>
      <c r="J463" s="226" t="s">
        <v>1247</v>
      </c>
      <c r="K463" s="227">
        <v>454</v>
      </c>
    </row>
    <row r="464" spans="2:11" s="215" customFormat="1" ht="12" customHeight="1" x14ac:dyDescent="0.25">
      <c r="B464" s="222">
        <v>3</v>
      </c>
      <c r="C464" s="223">
        <v>455</v>
      </c>
      <c r="D464" s="223" t="s">
        <v>1239</v>
      </c>
      <c r="E464" s="223" t="s">
        <v>119</v>
      </c>
      <c r="F464" s="223" t="s">
        <v>1248</v>
      </c>
      <c r="G464" s="223"/>
      <c r="H464" s="225" t="s">
        <v>536</v>
      </c>
      <c r="I464" s="223" t="s">
        <v>1248</v>
      </c>
      <c r="J464" s="226" t="s">
        <v>480</v>
      </c>
      <c r="K464" s="227">
        <v>455</v>
      </c>
    </row>
    <row r="465" spans="2:11" s="215" customFormat="1" ht="12" customHeight="1" x14ac:dyDescent="0.25">
      <c r="B465" s="222">
        <v>3</v>
      </c>
      <c r="C465" s="223">
        <v>456</v>
      </c>
      <c r="D465" s="223" t="s">
        <v>1239</v>
      </c>
      <c r="E465" s="223" t="s">
        <v>119</v>
      </c>
      <c r="F465" s="223" t="s">
        <v>1249</v>
      </c>
      <c r="G465" s="223"/>
      <c r="H465" s="225" t="s">
        <v>536</v>
      </c>
      <c r="I465" s="223" t="s">
        <v>1249</v>
      </c>
      <c r="J465" s="226" t="s">
        <v>1250</v>
      </c>
      <c r="K465" s="227">
        <v>456</v>
      </c>
    </row>
    <row r="466" spans="2:11" s="215" customFormat="1" ht="12" customHeight="1" x14ac:dyDescent="0.25">
      <c r="B466" s="222">
        <v>3</v>
      </c>
      <c r="C466" s="223">
        <v>457</v>
      </c>
      <c r="D466" s="223" t="s">
        <v>1239</v>
      </c>
      <c r="E466" s="223" t="s">
        <v>119</v>
      </c>
      <c r="F466" s="223" t="s">
        <v>1251</v>
      </c>
      <c r="G466" s="223"/>
      <c r="H466" s="225" t="s">
        <v>536</v>
      </c>
      <c r="I466" s="223" t="s">
        <v>1251</v>
      </c>
      <c r="J466" s="226" t="s">
        <v>1252</v>
      </c>
      <c r="K466" s="227">
        <v>457</v>
      </c>
    </row>
    <row r="467" spans="2:11" s="215" customFormat="1" ht="12" customHeight="1" x14ac:dyDescent="0.25">
      <c r="B467" s="222">
        <v>2</v>
      </c>
      <c r="C467" s="223">
        <v>458</v>
      </c>
      <c r="D467" s="223" t="s">
        <v>1239</v>
      </c>
      <c r="E467" s="223" t="s">
        <v>120</v>
      </c>
      <c r="F467" s="223"/>
      <c r="G467" s="223"/>
      <c r="H467" s="225" t="s">
        <v>536</v>
      </c>
      <c r="I467" s="223" t="s">
        <v>120</v>
      </c>
      <c r="J467" s="226" t="s">
        <v>1253</v>
      </c>
      <c r="K467" s="227">
        <v>458</v>
      </c>
    </row>
    <row r="468" spans="2:11" s="215" customFormat="1" ht="12" customHeight="1" x14ac:dyDescent="0.25">
      <c r="B468" s="222">
        <v>3</v>
      </c>
      <c r="C468" s="223">
        <v>459</v>
      </c>
      <c r="D468" s="223" t="s">
        <v>1239</v>
      </c>
      <c r="E468" s="223" t="s">
        <v>120</v>
      </c>
      <c r="F468" s="223" t="s">
        <v>1254</v>
      </c>
      <c r="G468" s="223"/>
      <c r="H468" s="225" t="s">
        <v>536</v>
      </c>
      <c r="I468" s="223" t="s">
        <v>1254</v>
      </c>
      <c r="J468" s="226" t="s">
        <v>480</v>
      </c>
      <c r="K468" s="227">
        <v>459</v>
      </c>
    </row>
    <row r="469" spans="2:11" s="215" customFormat="1" ht="12" customHeight="1" x14ac:dyDescent="0.25">
      <c r="B469" s="222">
        <v>3</v>
      </c>
      <c r="C469" s="223">
        <v>460</v>
      </c>
      <c r="D469" s="223" t="s">
        <v>1239</v>
      </c>
      <c r="E469" s="223" t="s">
        <v>120</v>
      </c>
      <c r="F469" s="223" t="s">
        <v>1255</v>
      </c>
      <c r="G469" s="223"/>
      <c r="H469" s="225" t="s">
        <v>536</v>
      </c>
      <c r="I469" s="223" t="s">
        <v>1255</v>
      </c>
      <c r="J469" s="226" t="s">
        <v>1256</v>
      </c>
      <c r="K469" s="227">
        <v>460</v>
      </c>
    </row>
    <row r="470" spans="2:11" s="215" customFormat="1" ht="12" customHeight="1" x14ac:dyDescent="0.25">
      <c r="B470" s="222">
        <v>3</v>
      </c>
      <c r="C470" s="223">
        <v>461</v>
      </c>
      <c r="D470" s="223" t="s">
        <v>1239</v>
      </c>
      <c r="E470" s="223" t="s">
        <v>120</v>
      </c>
      <c r="F470" s="223" t="s">
        <v>1257</v>
      </c>
      <c r="G470" s="223"/>
      <c r="H470" s="225" t="s">
        <v>536</v>
      </c>
      <c r="I470" s="223" t="s">
        <v>1257</v>
      </c>
      <c r="J470" s="226" t="s">
        <v>1258</v>
      </c>
      <c r="K470" s="227">
        <v>461</v>
      </c>
    </row>
    <row r="471" spans="2:11" s="215" customFormat="1" ht="12" customHeight="1" x14ac:dyDescent="0.25">
      <c r="B471" s="222">
        <v>3</v>
      </c>
      <c r="C471" s="223">
        <v>462</v>
      </c>
      <c r="D471" s="223" t="s">
        <v>1239</v>
      </c>
      <c r="E471" s="223" t="s">
        <v>120</v>
      </c>
      <c r="F471" s="223" t="s">
        <v>1259</v>
      </c>
      <c r="G471" s="223"/>
      <c r="H471" s="225" t="s">
        <v>536</v>
      </c>
      <c r="I471" s="223" t="s">
        <v>1259</v>
      </c>
      <c r="J471" s="226" t="s">
        <v>1260</v>
      </c>
      <c r="K471" s="227">
        <v>462</v>
      </c>
    </row>
    <row r="472" spans="2:11" s="215" customFormat="1" ht="12" customHeight="1" x14ac:dyDescent="0.25">
      <c r="B472" s="222">
        <v>3</v>
      </c>
      <c r="C472" s="223">
        <v>463</v>
      </c>
      <c r="D472" s="223" t="s">
        <v>1239</v>
      </c>
      <c r="E472" s="223" t="s">
        <v>120</v>
      </c>
      <c r="F472" s="223" t="s">
        <v>1261</v>
      </c>
      <c r="G472" s="223"/>
      <c r="H472" s="225" t="s">
        <v>536</v>
      </c>
      <c r="I472" s="223" t="s">
        <v>1261</v>
      </c>
      <c r="J472" s="226" t="s">
        <v>1262</v>
      </c>
      <c r="K472" s="227">
        <v>463</v>
      </c>
    </row>
    <row r="473" spans="2:11" s="215" customFormat="1" ht="12" customHeight="1" x14ac:dyDescent="0.25">
      <c r="B473" s="222">
        <v>2</v>
      </c>
      <c r="C473" s="223">
        <v>464</v>
      </c>
      <c r="D473" s="223" t="s">
        <v>1239</v>
      </c>
      <c r="E473" s="223" t="s">
        <v>121</v>
      </c>
      <c r="F473" s="223"/>
      <c r="G473" s="223"/>
      <c r="H473" s="225" t="s">
        <v>536</v>
      </c>
      <c r="I473" s="223" t="s">
        <v>121</v>
      </c>
      <c r="J473" s="226" t="s">
        <v>1263</v>
      </c>
      <c r="K473" s="227">
        <v>464</v>
      </c>
    </row>
    <row r="474" spans="2:11" s="215" customFormat="1" ht="12" customHeight="1" x14ac:dyDescent="0.25">
      <c r="B474" s="222">
        <v>3</v>
      </c>
      <c r="C474" s="223">
        <v>465</v>
      </c>
      <c r="D474" s="223" t="s">
        <v>1239</v>
      </c>
      <c r="E474" s="223" t="s">
        <v>121</v>
      </c>
      <c r="F474" s="223" t="s">
        <v>1264</v>
      </c>
      <c r="G474" s="223"/>
      <c r="H474" s="225" t="s">
        <v>536</v>
      </c>
      <c r="I474" s="223" t="s">
        <v>1264</v>
      </c>
      <c r="J474" s="226" t="s">
        <v>480</v>
      </c>
      <c r="K474" s="227">
        <v>465</v>
      </c>
    </row>
    <row r="475" spans="2:11" s="215" customFormat="1" ht="12" customHeight="1" x14ac:dyDescent="0.25">
      <c r="B475" s="222">
        <v>3</v>
      </c>
      <c r="C475" s="223">
        <v>466</v>
      </c>
      <c r="D475" s="223" t="s">
        <v>1239</v>
      </c>
      <c r="E475" s="223" t="s">
        <v>121</v>
      </c>
      <c r="F475" s="223" t="s">
        <v>1265</v>
      </c>
      <c r="G475" s="223"/>
      <c r="H475" s="225" t="s">
        <v>536</v>
      </c>
      <c r="I475" s="223" t="s">
        <v>1265</v>
      </c>
      <c r="J475" s="226" t="s">
        <v>1266</v>
      </c>
      <c r="K475" s="227">
        <v>466</v>
      </c>
    </row>
    <row r="476" spans="2:11" s="215" customFormat="1" ht="12" customHeight="1" x14ac:dyDescent="0.25">
      <c r="B476" s="222">
        <v>3</v>
      </c>
      <c r="C476" s="223">
        <v>467</v>
      </c>
      <c r="D476" s="223" t="s">
        <v>1239</v>
      </c>
      <c r="E476" s="223" t="s">
        <v>121</v>
      </c>
      <c r="F476" s="223" t="s">
        <v>1267</v>
      </c>
      <c r="G476" s="223"/>
      <c r="H476" s="225" t="s">
        <v>536</v>
      </c>
      <c r="I476" s="223" t="s">
        <v>1267</v>
      </c>
      <c r="J476" s="226" t="s">
        <v>1268</v>
      </c>
      <c r="K476" s="227">
        <v>467</v>
      </c>
    </row>
    <row r="477" spans="2:11" s="215" customFormat="1" ht="12" customHeight="1" x14ac:dyDescent="0.25">
      <c r="B477" s="222">
        <v>2</v>
      </c>
      <c r="C477" s="223">
        <v>468</v>
      </c>
      <c r="D477" s="223" t="s">
        <v>1239</v>
      </c>
      <c r="E477" s="223" t="s">
        <v>122</v>
      </c>
      <c r="F477" s="223"/>
      <c r="G477" s="223"/>
      <c r="H477" s="225" t="s">
        <v>536</v>
      </c>
      <c r="I477" s="223" t="s">
        <v>122</v>
      </c>
      <c r="J477" s="226" t="s">
        <v>1269</v>
      </c>
      <c r="K477" s="227">
        <v>468</v>
      </c>
    </row>
    <row r="478" spans="2:11" s="215" customFormat="1" ht="12" customHeight="1" x14ac:dyDescent="0.25">
      <c r="B478" s="222">
        <v>3</v>
      </c>
      <c r="C478" s="223">
        <v>469</v>
      </c>
      <c r="D478" s="223" t="s">
        <v>1239</v>
      </c>
      <c r="E478" s="223" t="s">
        <v>122</v>
      </c>
      <c r="F478" s="223" t="s">
        <v>1270</v>
      </c>
      <c r="G478" s="223"/>
      <c r="H478" s="225" t="s">
        <v>536</v>
      </c>
      <c r="I478" s="223" t="s">
        <v>1270</v>
      </c>
      <c r="J478" s="226" t="s">
        <v>480</v>
      </c>
      <c r="K478" s="227">
        <v>469</v>
      </c>
    </row>
    <row r="479" spans="2:11" s="215" customFormat="1" ht="12" customHeight="1" x14ac:dyDescent="0.25">
      <c r="B479" s="222">
        <v>3</v>
      </c>
      <c r="C479" s="223">
        <v>470</v>
      </c>
      <c r="D479" s="223" t="s">
        <v>1239</v>
      </c>
      <c r="E479" s="223" t="s">
        <v>122</v>
      </c>
      <c r="F479" s="223" t="s">
        <v>1271</v>
      </c>
      <c r="G479" s="223"/>
      <c r="H479" s="225" t="s">
        <v>536</v>
      </c>
      <c r="I479" s="223" t="s">
        <v>1271</v>
      </c>
      <c r="J479" s="226" t="s">
        <v>1272</v>
      </c>
      <c r="K479" s="227">
        <v>470</v>
      </c>
    </row>
    <row r="480" spans="2:11" s="215" customFormat="1" ht="12" customHeight="1" x14ac:dyDescent="0.25">
      <c r="B480" s="222">
        <v>3</v>
      </c>
      <c r="C480" s="223">
        <v>471</v>
      </c>
      <c r="D480" s="223" t="s">
        <v>1239</v>
      </c>
      <c r="E480" s="223" t="s">
        <v>122</v>
      </c>
      <c r="F480" s="223" t="s">
        <v>1273</v>
      </c>
      <c r="G480" s="223"/>
      <c r="H480" s="225" t="s">
        <v>536</v>
      </c>
      <c r="I480" s="223" t="s">
        <v>1273</v>
      </c>
      <c r="J480" s="226" t="s">
        <v>1274</v>
      </c>
      <c r="K480" s="227">
        <v>471</v>
      </c>
    </row>
    <row r="481" spans="2:11" s="215" customFormat="1" ht="12" customHeight="1" x14ac:dyDescent="0.25">
      <c r="B481" s="222">
        <v>3</v>
      </c>
      <c r="C481" s="223">
        <v>472</v>
      </c>
      <c r="D481" s="223" t="s">
        <v>1239</v>
      </c>
      <c r="E481" s="223" t="s">
        <v>122</v>
      </c>
      <c r="F481" s="223" t="s">
        <v>1275</v>
      </c>
      <c r="G481" s="223"/>
      <c r="H481" s="225" t="s">
        <v>536</v>
      </c>
      <c r="I481" s="223" t="s">
        <v>1275</v>
      </c>
      <c r="J481" s="226" t="s">
        <v>1276</v>
      </c>
      <c r="K481" s="227">
        <v>472</v>
      </c>
    </row>
    <row r="482" spans="2:11" s="215" customFormat="1" ht="12" customHeight="1" x14ac:dyDescent="0.25">
      <c r="B482" s="222">
        <v>2</v>
      </c>
      <c r="C482" s="223">
        <v>473</v>
      </c>
      <c r="D482" s="223" t="s">
        <v>1239</v>
      </c>
      <c r="E482" s="223" t="s">
        <v>123</v>
      </c>
      <c r="F482" s="223"/>
      <c r="G482" s="223"/>
      <c r="H482" s="225" t="s">
        <v>536</v>
      </c>
      <c r="I482" s="223" t="s">
        <v>123</v>
      </c>
      <c r="J482" s="226" t="s">
        <v>1277</v>
      </c>
      <c r="K482" s="227">
        <v>473</v>
      </c>
    </row>
    <row r="483" spans="2:11" s="215" customFormat="1" ht="12" customHeight="1" x14ac:dyDescent="0.25">
      <c r="B483" s="222">
        <v>3</v>
      </c>
      <c r="C483" s="223">
        <v>474</v>
      </c>
      <c r="D483" s="223" t="s">
        <v>1239</v>
      </c>
      <c r="E483" s="223" t="s">
        <v>123</v>
      </c>
      <c r="F483" s="223" t="s">
        <v>1278</v>
      </c>
      <c r="G483" s="223"/>
      <c r="H483" s="225" t="s">
        <v>536</v>
      </c>
      <c r="I483" s="223" t="s">
        <v>1278</v>
      </c>
      <c r="J483" s="226" t="s">
        <v>480</v>
      </c>
      <c r="K483" s="227">
        <v>474</v>
      </c>
    </row>
    <row r="484" spans="2:11" s="215" customFormat="1" ht="12" customHeight="1" x14ac:dyDescent="0.25">
      <c r="B484" s="222">
        <v>3</v>
      </c>
      <c r="C484" s="223">
        <v>475</v>
      </c>
      <c r="D484" s="223" t="s">
        <v>1239</v>
      </c>
      <c r="E484" s="223" t="s">
        <v>123</v>
      </c>
      <c r="F484" s="223" t="s">
        <v>1279</v>
      </c>
      <c r="G484" s="223"/>
      <c r="H484" s="225" t="s">
        <v>536</v>
      </c>
      <c r="I484" s="223" t="s">
        <v>1279</v>
      </c>
      <c r="J484" s="226" t="s">
        <v>1280</v>
      </c>
      <c r="K484" s="227">
        <v>475</v>
      </c>
    </row>
    <row r="485" spans="2:11" s="215" customFormat="1" ht="12" customHeight="1" x14ac:dyDescent="0.25">
      <c r="B485" s="222">
        <v>3</v>
      </c>
      <c r="C485" s="223">
        <v>476</v>
      </c>
      <c r="D485" s="223" t="s">
        <v>1239</v>
      </c>
      <c r="E485" s="223" t="s">
        <v>123</v>
      </c>
      <c r="F485" s="223" t="s">
        <v>1281</v>
      </c>
      <c r="G485" s="223"/>
      <c r="H485" s="225" t="s">
        <v>536</v>
      </c>
      <c r="I485" s="223" t="s">
        <v>1281</v>
      </c>
      <c r="J485" s="226" t="s">
        <v>1282</v>
      </c>
      <c r="K485" s="227">
        <v>476</v>
      </c>
    </row>
    <row r="486" spans="2:11" s="215" customFormat="1" ht="12" customHeight="1" x14ac:dyDescent="0.25">
      <c r="B486" s="222">
        <v>3</v>
      </c>
      <c r="C486" s="223">
        <v>477</v>
      </c>
      <c r="D486" s="223" t="s">
        <v>1239</v>
      </c>
      <c r="E486" s="223" t="s">
        <v>123</v>
      </c>
      <c r="F486" s="223" t="s">
        <v>1283</v>
      </c>
      <c r="G486" s="223"/>
      <c r="H486" s="225" t="s">
        <v>536</v>
      </c>
      <c r="I486" s="223" t="s">
        <v>1283</v>
      </c>
      <c r="J486" s="226" t="s">
        <v>1284</v>
      </c>
      <c r="K486" s="227">
        <v>477</v>
      </c>
    </row>
    <row r="487" spans="2:11" s="215" customFormat="1" ht="12" customHeight="1" x14ac:dyDescent="0.25">
      <c r="B487" s="222">
        <v>3</v>
      </c>
      <c r="C487" s="223">
        <v>478</v>
      </c>
      <c r="D487" s="223" t="s">
        <v>1239</v>
      </c>
      <c r="E487" s="223" t="s">
        <v>123</v>
      </c>
      <c r="F487" s="223" t="s">
        <v>1285</v>
      </c>
      <c r="G487" s="223"/>
      <c r="H487" s="225" t="s">
        <v>536</v>
      </c>
      <c r="I487" s="223" t="s">
        <v>1285</v>
      </c>
      <c r="J487" s="226" t="s">
        <v>1286</v>
      </c>
      <c r="K487" s="227">
        <v>478</v>
      </c>
    </row>
    <row r="488" spans="2:11" s="215" customFormat="1" ht="12" customHeight="1" x14ac:dyDescent="0.25">
      <c r="B488" s="222">
        <v>3</v>
      </c>
      <c r="C488" s="223">
        <v>479</v>
      </c>
      <c r="D488" s="223" t="s">
        <v>1239</v>
      </c>
      <c r="E488" s="223" t="s">
        <v>123</v>
      </c>
      <c r="F488" s="223" t="s">
        <v>1287</v>
      </c>
      <c r="G488" s="223"/>
      <c r="H488" s="225" t="s">
        <v>536</v>
      </c>
      <c r="I488" s="223" t="s">
        <v>1287</v>
      </c>
      <c r="J488" s="226" t="s">
        <v>1288</v>
      </c>
      <c r="K488" s="227">
        <v>479</v>
      </c>
    </row>
    <row r="489" spans="2:11" s="215" customFormat="1" ht="12" customHeight="1" x14ac:dyDescent="0.25">
      <c r="B489" s="222">
        <v>1</v>
      </c>
      <c r="C489" s="223">
        <v>480</v>
      </c>
      <c r="D489" s="223" t="s">
        <v>1289</v>
      </c>
      <c r="E489" s="223"/>
      <c r="F489" s="223"/>
      <c r="G489" s="223"/>
      <c r="H489" s="225"/>
      <c r="I489" s="223" t="s">
        <v>1289</v>
      </c>
      <c r="J489" s="226" t="s">
        <v>1290</v>
      </c>
      <c r="K489" s="227">
        <v>480</v>
      </c>
    </row>
    <row r="490" spans="2:11" s="215" customFormat="1" ht="12" customHeight="1" x14ac:dyDescent="0.25">
      <c r="B490" s="222">
        <v>2</v>
      </c>
      <c r="C490" s="223">
        <v>481</v>
      </c>
      <c r="D490" s="223" t="s">
        <v>1289</v>
      </c>
      <c r="E490" s="223" t="s">
        <v>124</v>
      </c>
      <c r="F490" s="223"/>
      <c r="G490" s="223"/>
      <c r="H490" s="225"/>
      <c r="I490" s="223" t="s">
        <v>124</v>
      </c>
      <c r="J490" s="226" t="s">
        <v>1291</v>
      </c>
      <c r="K490" s="227">
        <v>481</v>
      </c>
    </row>
    <row r="491" spans="2:11" s="215" customFormat="1" ht="12" customHeight="1" x14ac:dyDescent="0.25">
      <c r="B491" s="222">
        <v>3</v>
      </c>
      <c r="C491" s="223">
        <v>482</v>
      </c>
      <c r="D491" s="223" t="s">
        <v>1289</v>
      </c>
      <c r="E491" s="223" t="s">
        <v>124</v>
      </c>
      <c r="F491" s="223" t="s">
        <v>1292</v>
      </c>
      <c r="G491" s="223"/>
      <c r="H491" s="225"/>
      <c r="I491" s="223" t="s">
        <v>1292</v>
      </c>
      <c r="J491" s="226" t="s">
        <v>480</v>
      </c>
      <c r="K491" s="227">
        <v>482</v>
      </c>
    </row>
    <row r="492" spans="2:11" s="215" customFormat="1" ht="12" customHeight="1" x14ac:dyDescent="0.25">
      <c r="B492" s="222">
        <v>3</v>
      </c>
      <c r="C492" s="223">
        <v>483</v>
      </c>
      <c r="D492" s="223" t="s">
        <v>1289</v>
      </c>
      <c r="E492" s="223" t="s">
        <v>124</v>
      </c>
      <c r="F492" s="223" t="s">
        <v>1293</v>
      </c>
      <c r="G492" s="223"/>
      <c r="H492" s="225"/>
      <c r="I492" s="223" t="s">
        <v>1293</v>
      </c>
      <c r="J492" s="226" t="s">
        <v>1294</v>
      </c>
      <c r="K492" s="227">
        <v>483</v>
      </c>
    </row>
    <row r="493" spans="2:11" s="215" customFormat="1" ht="12" customHeight="1" x14ac:dyDescent="0.25">
      <c r="B493" s="222">
        <v>3</v>
      </c>
      <c r="C493" s="223">
        <v>484</v>
      </c>
      <c r="D493" s="223" t="s">
        <v>1289</v>
      </c>
      <c r="E493" s="223" t="s">
        <v>124</v>
      </c>
      <c r="F493" s="223" t="s">
        <v>1295</v>
      </c>
      <c r="G493" s="223"/>
      <c r="H493" s="225"/>
      <c r="I493" s="223" t="s">
        <v>1295</v>
      </c>
      <c r="J493" s="226" t="s">
        <v>1296</v>
      </c>
      <c r="K493" s="227">
        <v>484</v>
      </c>
    </row>
    <row r="494" spans="2:11" s="215" customFormat="1" ht="12" customHeight="1" x14ac:dyDescent="0.25">
      <c r="B494" s="222">
        <v>2</v>
      </c>
      <c r="C494" s="223">
        <v>485</v>
      </c>
      <c r="D494" s="223" t="s">
        <v>1289</v>
      </c>
      <c r="E494" s="223" t="s">
        <v>125</v>
      </c>
      <c r="F494" s="223"/>
      <c r="G494" s="223"/>
      <c r="H494" s="225"/>
      <c r="I494" s="223" t="s">
        <v>125</v>
      </c>
      <c r="J494" s="226" t="s">
        <v>1297</v>
      </c>
      <c r="K494" s="227">
        <v>485</v>
      </c>
    </row>
    <row r="495" spans="2:11" s="215" customFormat="1" ht="12" customHeight="1" x14ac:dyDescent="0.25">
      <c r="B495" s="222">
        <v>3</v>
      </c>
      <c r="C495" s="223">
        <v>486</v>
      </c>
      <c r="D495" s="223" t="s">
        <v>1289</v>
      </c>
      <c r="E495" s="223" t="s">
        <v>125</v>
      </c>
      <c r="F495" s="223" t="s">
        <v>1298</v>
      </c>
      <c r="G495" s="223"/>
      <c r="H495" s="225"/>
      <c r="I495" s="223" t="s">
        <v>1298</v>
      </c>
      <c r="J495" s="226" t="s">
        <v>480</v>
      </c>
      <c r="K495" s="227">
        <v>486</v>
      </c>
    </row>
    <row r="496" spans="2:11" s="215" customFormat="1" ht="12" customHeight="1" x14ac:dyDescent="0.25">
      <c r="B496" s="222">
        <v>3</v>
      </c>
      <c r="C496" s="223">
        <v>487</v>
      </c>
      <c r="D496" s="223" t="s">
        <v>1289</v>
      </c>
      <c r="E496" s="223" t="s">
        <v>125</v>
      </c>
      <c r="F496" s="223" t="s">
        <v>1299</v>
      </c>
      <c r="G496" s="223"/>
      <c r="H496" s="225"/>
      <c r="I496" s="223" t="s">
        <v>1299</v>
      </c>
      <c r="J496" s="226" t="s">
        <v>1300</v>
      </c>
      <c r="K496" s="227">
        <v>487</v>
      </c>
    </row>
    <row r="497" spans="2:11" s="215" customFormat="1" ht="12" customHeight="1" x14ac:dyDescent="0.25">
      <c r="B497" s="222">
        <v>3</v>
      </c>
      <c r="C497" s="223">
        <v>488</v>
      </c>
      <c r="D497" s="223" t="s">
        <v>1289</v>
      </c>
      <c r="E497" s="223" t="s">
        <v>125</v>
      </c>
      <c r="F497" s="223" t="s">
        <v>1301</v>
      </c>
      <c r="G497" s="223"/>
      <c r="H497" s="225"/>
      <c r="I497" s="223" t="s">
        <v>1301</v>
      </c>
      <c r="J497" s="226" t="s">
        <v>1302</v>
      </c>
      <c r="K497" s="227">
        <v>488</v>
      </c>
    </row>
    <row r="498" spans="2:11" s="215" customFormat="1" ht="12" customHeight="1" x14ac:dyDescent="0.25">
      <c r="B498" s="222">
        <v>3</v>
      </c>
      <c r="C498" s="223">
        <v>489</v>
      </c>
      <c r="D498" s="223" t="s">
        <v>1289</v>
      </c>
      <c r="E498" s="223" t="s">
        <v>125</v>
      </c>
      <c r="F498" s="223" t="s">
        <v>1303</v>
      </c>
      <c r="G498" s="223"/>
      <c r="H498" s="225"/>
      <c r="I498" s="223" t="s">
        <v>1303</v>
      </c>
      <c r="J498" s="226" t="s">
        <v>1304</v>
      </c>
      <c r="K498" s="227">
        <v>489</v>
      </c>
    </row>
    <row r="499" spans="2:11" s="215" customFormat="1" ht="12" customHeight="1" x14ac:dyDescent="0.25">
      <c r="B499" s="222">
        <v>3</v>
      </c>
      <c r="C499" s="223">
        <v>490</v>
      </c>
      <c r="D499" s="223" t="s">
        <v>1289</v>
      </c>
      <c r="E499" s="223" t="s">
        <v>125</v>
      </c>
      <c r="F499" s="223" t="s">
        <v>1305</v>
      </c>
      <c r="G499" s="223"/>
      <c r="H499" s="225"/>
      <c r="I499" s="223" t="s">
        <v>1305</v>
      </c>
      <c r="J499" s="226" t="s">
        <v>1306</v>
      </c>
      <c r="K499" s="227">
        <v>490</v>
      </c>
    </row>
    <row r="500" spans="2:11" s="215" customFormat="1" ht="12" customHeight="1" x14ac:dyDescent="0.25">
      <c r="B500" s="222">
        <v>2</v>
      </c>
      <c r="C500" s="223">
        <v>491</v>
      </c>
      <c r="D500" s="223" t="s">
        <v>1289</v>
      </c>
      <c r="E500" s="223" t="s">
        <v>126</v>
      </c>
      <c r="F500" s="223"/>
      <c r="G500" s="223"/>
      <c r="H500" s="225"/>
      <c r="I500" s="223" t="s">
        <v>126</v>
      </c>
      <c r="J500" s="226" t="s">
        <v>1307</v>
      </c>
      <c r="K500" s="227">
        <v>491</v>
      </c>
    </row>
    <row r="501" spans="2:11" s="215" customFormat="1" ht="12" customHeight="1" x14ac:dyDescent="0.25">
      <c r="B501" s="222">
        <v>3</v>
      </c>
      <c r="C501" s="223">
        <v>492</v>
      </c>
      <c r="D501" s="223" t="s">
        <v>1289</v>
      </c>
      <c r="E501" s="223" t="s">
        <v>126</v>
      </c>
      <c r="F501" s="223" t="s">
        <v>1308</v>
      </c>
      <c r="G501" s="223"/>
      <c r="H501" s="225"/>
      <c r="I501" s="223" t="s">
        <v>1308</v>
      </c>
      <c r="J501" s="226" t="s">
        <v>480</v>
      </c>
      <c r="K501" s="227">
        <v>492</v>
      </c>
    </row>
    <row r="502" spans="2:11" s="215" customFormat="1" ht="12" customHeight="1" x14ac:dyDescent="0.25">
      <c r="B502" s="222">
        <v>3</v>
      </c>
      <c r="C502" s="223">
        <v>493</v>
      </c>
      <c r="D502" s="223" t="s">
        <v>1289</v>
      </c>
      <c r="E502" s="223" t="s">
        <v>126</v>
      </c>
      <c r="F502" s="223" t="s">
        <v>1309</v>
      </c>
      <c r="G502" s="223"/>
      <c r="H502" s="225"/>
      <c r="I502" s="223" t="s">
        <v>1309</v>
      </c>
      <c r="J502" s="226" t="s">
        <v>1310</v>
      </c>
      <c r="K502" s="227">
        <v>493</v>
      </c>
    </row>
    <row r="503" spans="2:11" s="215" customFormat="1" ht="12" customHeight="1" x14ac:dyDescent="0.25">
      <c r="B503" s="222">
        <v>4</v>
      </c>
      <c r="C503" s="223">
        <v>494</v>
      </c>
      <c r="D503" s="223" t="s">
        <v>1289</v>
      </c>
      <c r="E503" s="223" t="s">
        <v>126</v>
      </c>
      <c r="F503" s="223" t="s">
        <v>1309</v>
      </c>
      <c r="G503" s="223" t="s">
        <v>1311</v>
      </c>
      <c r="H503" s="225"/>
      <c r="I503" s="223" t="s">
        <v>1311</v>
      </c>
      <c r="J503" s="226" t="s">
        <v>1312</v>
      </c>
      <c r="K503" s="227">
        <v>494</v>
      </c>
    </row>
    <row r="504" spans="2:11" s="215" customFormat="1" ht="12" customHeight="1" x14ac:dyDescent="0.25">
      <c r="B504" s="222">
        <v>4</v>
      </c>
      <c r="C504" s="223">
        <v>495</v>
      </c>
      <c r="D504" s="223" t="s">
        <v>1289</v>
      </c>
      <c r="E504" s="223" t="s">
        <v>126</v>
      </c>
      <c r="F504" s="223" t="s">
        <v>1309</v>
      </c>
      <c r="G504" s="223" t="s">
        <v>1313</v>
      </c>
      <c r="H504" s="225"/>
      <c r="I504" s="223" t="s">
        <v>1313</v>
      </c>
      <c r="J504" s="226" t="s">
        <v>1314</v>
      </c>
      <c r="K504" s="227">
        <v>495</v>
      </c>
    </row>
    <row r="505" spans="2:11" s="215" customFormat="1" ht="12" customHeight="1" x14ac:dyDescent="0.25">
      <c r="B505" s="222">
        <v>3</v>
      </c>
      <c r="C505" s="223">
        <v>496</v>
      </c>
      <c r="D505" s="223" t="s">
        <v>1289</v>
      </c>
      <c r="E505" s="223" t="s">
        <v>126</v>
      </c>
      <c r="F505" s="223" t="s">
        <v>1315</v>
      </c>
      <c r="G505" s="223"/>
      <c r="H505" s="225"/>
      <c r="I505" s="223" t="s">
        <v>1315</v>
      </c>
      <c r="J505" s="226" t="s">
        <v>1316</v>
      </c>
      <c r="K505" s="227">
        <v>496</v>
      </c>
    </row>
    <row r="506" spans="2:11" s="215" customFormat="1" ht="12" customHeight="1" x14ac:dyDescent="0.25">
      <c r="B506" s="222">
        <v>3</v>
      </c>
      <c r="C506" s="223">
        <v>497</v>
      </c>
      <c r="D506" s="223" t="s">
        <v>1289</v>
      </c>
      <c r="E506" s="223" t="s">
        <v>126</v>
      </c>
      <c r="F506" s="223" t="s">
        <v>1317</v>
      </c>
      <c r="G506" s="223"/>
      <c r="H506" s="225"/>
      <c r="I506" s="223" t="s">
        <v>1317</v>
      </c>
      <c r="J506" s="226" t="s">
        <v>1318</v>
      </c>
      <c r="K506" s="227">
        <v>497</v>
      </c>
    </row>
    <row r="507" spans="2:11" s="215" customFormat="1" ht="12" customHeight="1" x14ac:dyDescent="0.25">
      <c r="B507" s="222">
        <v>3</v>
      </c>
      <c r="C507" s="223">
        <v>498</v>
      </c>
      <c r="D507" s="223" t="s">
        <v>1289</v>
      </c>
      <c r="E507" s="223" t="s">
        <v>126</v>
      </c>
      <c r="F507" s="223" t="s">
        <v>1319</v>
      </c>
      <c r="G507" s="223"/>
      <c r="H507" s="225"/>
      <c r="I507" s="223" t="s">
        <v>1319</v>
      </c>
      <c r="J507" s="226" t="s">
        <v>1320</v>
      </c>
      <c r="K507" s="227">
        <v>498</v>
      </c>
    </row>
    <row r="508" spans="2:11" s="215" customFormat="1" ht="12" customHeight="1" x14ac:dyDescent="0.25">
      <c r="B508" s="222">
        <v>3</v>
      </c>
      <c r="C508" s="223">
        <v>499</v>
      </c>
      <c r="D508" s="223" t="s">
        <v>1289</v>
      </c>
      <c r="E508" s="223" t="s">
        <v>126</v>
      </c>
      <c r="F508" s="223" t="s">
        <v>1321</v>
      </c>
      <c r="G508" s="223"/>
      <c r="H508" s="225"/>
      <c r="I508" s="223" t="s">
        <v>1321</v>
      </c>
      <c r="J508" s="226" t="s">
        <v>1322</v>
      </c>
      <c r="K508" s="227">
        <v>499</v>
      </c>
    </row>
    <row r="509" spans="2:11" s="215" customFormat="1" ht="12" customHeight="1" x14ac:dyDescent="0.25">
      <c r="B509" s="222">
        <v>3</v>
      </c>
      <c r="C509" s="223">
        <v>500</v>
      </c>
      <c r="D509" s="223" t="s">
        <v>1289</v>
      </c>
      <c r="E509" s="223" t="s">
        <v>126</v>
      </c>
      <c r="F509" s="223" t="s">
        <v>1323</v>
      </c>
      <c r="G509" s="223"/>
      <c r="H509" s="225"/>
      <c r="I509" s="223" t="s">
        <v>1323</v>
      </c>
      <c r="J509" s="226" t="s">
        <v>1324</v>
      </c>
      <c r="K509" s="227">
        <v>500</v>
      </c>
    </row>
    <row r="510" spans="2:11" s="215" customFormat="1" ht="12" customHeight="1" x14ac:dyDescent="0.25">
      <c r="B510" s="222">
        <v>4</v>
      </c>
      <c r="C510" s="223">
        <v>501</v>
      </c>
      <c r="D510" s="223" t="s">
        <v>1289</v>
      </c>
      <c r="E510" s="223" t="s">
        <v>126</v>
      </c>
      <c r="F510" s="223" t="s">
        <v>1323</v>
      </c>
      <c r="G510" s="223" t="s">
        <v>1325</v>
      </c>
      <c r="H510" s="225"/>
      <c r="I510" s="223" t="s">
        <v>1325</v>
      </c>
      <c r="J510" s="226" t="s">
        <v>1326</v>
      </c>
      <c r="K510" s="227">
        <v>501</v>
      </c>
    </row>
    <row r="511" spans="2:11" s="215" customFormat="1" ht="12" customHeight="1" x14ac:dyDescent="0.25">
      <c r="B511" s="222">
        <v>4</v>
      </c>
      <c r="C511" s="223">
        <v>502</v>
      </c>
      <c r="D511" s="223" t="s">
        <v>1289</v>
      </c>
      <c r="E511" s="223" t="s">
        <v>126</v>
      </c>
      <c r="F511" s="223" t="s">
        <v>1323</v>
      </c>
      <c r="G511" s="223" t="s">
        <v>1327</v>
      </c>
      <c r="H511" s="225"/>
      <c r="I511" s="223" t="s">
        <v>1327</v>
      </c>
      <c r="J511" s="226" t="s">
        <v>1328</v>
      </c>
      <c r="K511" s="227">
        <v>502</v>
      </c>
    </row>
    <row r="512" spans="2:11" s="215" customFormat="1" ht="12" customHeight="1" x14ac:dyDescent="0.25">
      <c r="B512" s="222">
        <v>1</v>
      </c>
      <c r="C512" s="223">
        <v>503</v>
      </c>
      <c r="D512" s="223" t="s">
        <v>1329</v>
      </c>
      <c r="E512" s="223"/>
      <c r="F512" s="223"/>
      <c r="G512" s="223"/>
      <c r="H512" s="225"/>
      <c r="I512" s="223" t="s">
        <v>1329</v>
      </c>
      <c r="J512" s="226" t="s">
        <v>1330</v>
      </c>
      <c r="K512" s="227">
        <v>503</v>
      </c>
    </row>
    <row r="513" spans="2:11" s="215" customFormat="1" ht="12" customHeight="1" x14ac:dyDescent="0.25">
      <c r="B513" s="222">
        <v>2</v>
      </c>
      <c r="C513" s="223">
        <v>504</v>
      </c>
      <c r="D513" s="223" t="s">
        <v>1329</v>
      </c>
      <c r="E513" s="223" t="s">
        <v>127</v>
      </c>
      <c r="F513" s="223"/>
      <c r="G513" s="223"/>
      <c r="H513" s="225"/>
      <c r="I513" s="223" t="s">
        <v>127</v>
      </c>
      <c r="J513" s="226" t="s">
        <v>1331</v>
      </c>
      <c r="K513" s="227">
        <v>504</v>
      </c>
    </row>
    <row r="514" spans="2:11" s="215" customFormat="1" ht="12" customHeight="1" x14ac:dyDescent="0.25">
      <c r="B514" s="222">
        <v>3</v>
      </c>
      <c r="C514" s="223">
        <v>505</v>
      </c>
      <c r="D514" s="223" t="s">
        <v>1329</v>
      </c>
      <c r="E514" s="223" t="s">
        <v>127</v>
      </c>
      <c r="F514" s="223" t="s">
        <v>1332</v>
      </c>
      <c r="G514" s="223"/>
      <c r="H514" s="225"/>
      <c r="I514" s="223" t="s">
        <v>1332</v>
      </c>
      <c r="J514" s="226" t="s">
        <v>480</v>
      </c>
      <c r="K514" s="227">
        <v>505</v>
      </c>
    </row>
    <row r="515" spans="2:11" s="215" customFormat="1" ht="12" customHeight="1" x14ac:dyDescent="0.25">
      <c r="B515" s="222">
        <v>3</v>
      </c>
      <c r="C515" s="223">
        <v>506</v>
      </c>
      <c r="D515" s="223" t="s">
        <v>1329</v>
      </c>
      <c r="E515" s="223" t="s">
        <v>127</v>
      </c>
      <c r="F515" s="223" t="s">
        <v>1333</v>
      </c>
      <c r="G515" s="223"/>
      <c r="H515" s="225"/>
      <c r="I515" s="223" t="s">
        <v>1333</v>
      </c>
      <c r="J515" s="226" t="s">
        <v>1334</v>
      </c>
      <c r="K515" s="227">
        <v>506</v>
      </c>
    </row>
    <row r="516" spans="2:11" s="215" customFormat="1" ht="12" customHeight="1" x14ac:dyDescent="0.25">
      <c r="B516" s="222">
        <v>3</v>
      </c>
      <c r="C516" s="223">
        <v>507</v>
      </c>
      <c r="D516" s="223" t="s">
        <v>1329</v>
      </c>
      <c r="E516" s="223" t="s">
        <v>127</v>
      </c>
      <c r="F516" s="223" t="s">
        <v>1335</v>
      </c>
      <c r="G516" s="223"/>
      <c r="H516" s="225"/>
      <c r="I516" s="223" t="s">
        <v>1335</v>
      </c>
      <c r="J516" s="226" t="s">
        <v>1336</v>
      </c>
      <c r="K516" s="227">
        <v>507</v>
      </c>
    </row>
    <row r="517" spans="2:11" s="215" customFormat="1" ht="12" customHeight="1" x14ac:dyDescent="0.25">
      <c r="B517" s="222">
        <v>2</v>
      </c>
      <c r="C517" s="223">
        <v>508</v>
      </c>
      <c r="D517" s="223" t="s">
        <v>1329</v>
      </c>
      <c r="E517" s="223" t="s">
        <v>128</v>
      </c>
      <c r="F517" s="223"/>
      <c r="G517" s="223"/>
      <c r="H517" s="225"/>
      <c r="I517" s="223" t="s">
        <v>128</v>
      </c>
      <c r="J517" s="226" t="s">
        <v>1337</v>
      </c>
      <c r="K517" s="227">
        <v>508</v>
      </c>
    </row>
    <row r="518" spans="2:11" s="215" customFormat="1" ht="12" customHeight="1" x14ac:dyDescent="0.25">
      <c r="B518" s="222">
        <v>3</v>
      </c>
      <c r="C518" s="223">
        <v>509</v>
      </c>
      <c r="D518" s="223" t="s">
        <v>1329</v>
      </c>
      <c r="E518" s="223" t="s">
        <v>128</v>
      </c>
      <c r="F518" s="223" t="s">
        <v>1338</v>
      </c>
      <c r="G518" s="223"/>
      <c r="H518" s="225"/>
      <c r="I518" s="223" t="s">
        <v>1338</v>
      </c>
      <c r="J518" s="226" t="s">
        <v>480</v>
      </c>
      <c r="K518" s="227">
        <v>509</v>
      </c>
    </row>
    <row r="519" spans="2:11" s="215" customFormat="1" ht="12" customHeight="1" x14ac:dyDescent="0.25">
      <c r="B519" s="222">
        <v>3</v>
      </c>
      <c r="C519" s="223">
        <v>510</v>
      </c>
      <c r="D519" s="223" t="s">
        <v>1329</v>
      </c>
      <c r="E519" s="223" t="s">
        <v>128</v>
      </c>
      <c r="F519" s="223" t="s">
        <v>1339</v>
      </c>
      <c r="G519" s="223"/>
      <c r="H519" s="225"/>
      <c r="I519" s="223" t="s">
        <v>1339</v>
      </c>
      <c r="J519" s="226" t="s">
        <v>1340</v>
      </c>
      <c r="K519" s="227">
        <v>510</v>
      </c>
    </row>
    <row r="520" spans="2:11" s="215" customFormat="1" ht="12" customHeight="1" x14ac:dyDescent="0.25">
      <c r="B520" s="222">
        <v>4</v>
      </c>
      <c r="C520" s="223">
        <v>511</v>
      </c>
      <c r="D520" s="223" t="s">
        <v>1329</v>
      </c>
      <c r="E520" s="223" t="s">
        <v>128</v>
      </c>
      <c r="F520" s="223" t="s">
        <v>1339</v>
      </c>
      <c r="G520" s="223" t="s">
        <v>1341</v>
      </c>
      <c r="H520" s="225"/>
      <c r="I520" s="223" t="s">
        <v>1341</v>
      </c>
      <c r="J520" s="226" t="s">
        <v>1342</v>
      </c>
      <c r="K520" s="227">
        <v>511</v>
      </c>
    </row>
    <row r="521" spans="2:11" s="215" customFormat="1" ht="12" customHeight="1" x14ac:dyDescent="0.25">
      <c r="B521" s="222">
        <v>4</v>
      </c>
      <c r="C521" s="223">
        <v>512</v>
      </c>
      <c r="D521" s="223" t="s">
        <v>1329</v>
      </c>
      <c r="E521" s="223" t="s">
        <v>128</v>
      </c>
      <c r="F521" s="223" t="s">
        <v>1339</v>
      </c>
      <c r="G521" s="223" t="s">
        <v>1343</v>
      </c>
      <c r="H521" s="225"/>
      <c r="I521" s="223" t="s">
        <v>1343</v>
      </c>
      <c r="J521" s="226" t="s">
        <v>1344</v>
      </c>
      <c r="K521" s="227">
        <v>512</v>
      </c>
    </row>
    <row r="522" spans="2:11" s="215" customFormat="1" ht="12" customHeight="1" x14ac:dyDescent="0.25">
      <c r="B522" s="222">
        <v>3</v>
      </c>
      <c r="C522" s="223">
        <v>513</v>
      </c>
      <c r="D522" s="223" t="s">
        <v>1329</v>
      </c>
      <c r="E522" s="223" t="s">
        <v>128</v>
      </c>
      <c r="F522" s="223" t="s">
        <v>1345</v>
      </c>
      <c r="G522" s="223"/>
      <c r="H522" s="225"/>
      <c r="I522" s="223" t="s">
        <v>1345</v>
      </c>
      <c r="J522" s="226" t="s">
        <v>1346</v>
      </c>
      <c r="K522" s="227">
        <v>513</v>
      </c>
    </row>
    <row r="523" spans="2:11" s="215" customFormat="1" ht="12" customHeight="1" x14ac:dyDescent="0.25">
      <c r="B523" s="222">
        <v>4</v>
      </c>
      <c r="C523" s="223">
        <v>514</v>
      </c>
      <c r="D523" s="223" t="s">
        <v>1329</v>
      </c>
      <c r="E523" s="223" t="s">
        <v>128</v>
      </c>
      <c r="F523" s="223" t="s">
        <v>1345</v>
      </c>
      <c r="G523" s="223" t="s">
        <v>1347</v>
      </c>
      <c r="H523" s="225"/>
      <c r="I523" s="223" t="s">
        <v>1347</v>
      </c>
      <c r="J523" s="226" t="s">
        <v>1348</v>
      </c>
      <c r="K523" s="227">
        <v>514</v>
      </c>
    </row>
    <row r="524" spans="2:11" s="215" customFormat="1" ht="12" customHeight="1" x14ac:dyDescent="0.25">
      <c r="B524" s="222">
        <v>4</v>
      </c>
      <c r="C524" s="223">
        <v>515</v>
      </c>
      <c r="D524" s="223" t="s">
        <v>1329</v>
      </c>
      <c r="E524" s="223" t="s">
        <v>128</v>
      </c>
      <c r="F524" s="223" t="s">
        <v>1345</v>
      </c>
      <c r="G524" s="223" t="s">
        <v>1349</v>
      </c>
      <c r="H524" s="225"/>
      <c r="I524" s="223" t="s">
        <v>1349</v>
      </c>
      <c r="J524" s="226" t="s">
        <v>1350</v>
      </c>
      <c r="K524" s="227">
        <v>515</v>
      </c>
    </row>
    <row r="525" spans="2:11" s="215" customFormat="1" ht="12" customHeight="1" x14ac:dyDescent="0.25">
      <c r="B525" s="222">
        <v>3</v>
      </c>
      <c r="C525" s="223">
        <v>516</v>
      </c>
      <c r="D525" s="223" t="s">
        <v>1329</v>
      </c>
      <c r="E525" s="223" t="s">
        <v>128</v>
      </c>
      <c r="F525" s="223" t="s">
        <v>1351</v>
      </c>
      <c r="G525" s="223"/>
      <c r="H525" s="225"/>
      <c r="I525" s="223" t="s">
        <v>1351</v>
      </c>
      <c r="J525" s="226" t="s">
        <v>1352</v>
      </c>
      <c r="K525" s="227">
        <v>516</v>
      </c>
    </row>
    <row r="526" spans="2:11" s="215" customFormat="1" ht="12" customHeight="1" x14ac:dyDescent="0.25">
      <c r="B526" s="222">
        <v>3</v>
      </c>
      <c r="C526" s="223">
        <v>517</v>
      </c>
      <c r="D526" s="223" t="s">
        <v>1329</v>
      </c>
      <c r="E526" s="223" t="s">
        <v>128</v>
      </c>
      <c r="F526" s="223" t="s">
        <v>1353</v>
      </c>
      <c r="G526" s="223"/>
      <c r="H526" s="225"/>
      <c r="I526" s="223" t="s">
        <v>1353</v>
      </c>
      <c r="J526" s="226" t="s">
        <v>1354</v>
      </c>
      <c r="K526" s="227">
        <v>517</v>
      </c>
    </row>
    <row r="527" spans="2:11" s="215" customFormat="1" ht="12" customHeight="1" x14ac:dyDescent="0.25">
      <c r="B527" s="222">
        <v>4</v>
      </c>
      <c r="C527" s="223">
        <v>518</v>
      </c>
      <c r="D527" s="223" t="s">
        <v>1329</v>
      </c>
      <c r="E527" s="223" t="s">
        <v>128</v>
      </c>
      <c r="F527" s="223" t="s">
        <v>1353</v>
      </c>
      <c r="G527" s="223" t="s">
        <v>1355</v>
      </c>
      <c r="H527" s="225"/>
      <c r="I527" s="223" t="s">
        <v>1355</v>
      </c>
      <c r="J527" s="226" t="s">
        <v>1356</v>
      </c>
      <c r="K527" s="227">
        <v>518</v>
      </c>
    </row>
    <row r="528" spans="2:11" s="215" customFormat="1" ht="12" customHeight="1" x14ac:dyDescent="0.25">
      <c r="B528" s="222">
        <v>4</v>
      </c>
      <c r="C528" s="223">
        <v>519</v>
      </c>
      <c r="D528" s="223" t="s">
        <v>1329</v>
      </c>
      <c r="E528" s="223" t="s">
        <v>128</v>
      </c>
      <c r="F528" s="223" t="s">
        <v>1353</v>
      </c>
      <c r="G528" s="223" t="s">
        <v>1357</v>
      </c>
      <c r="H528" s="225"/>
      <c r="I528" s="223" t="s">
        <v>1357</v>
      </c>
      <c r="J528" s="226" t="s">
        <v>1358</v>
      </c>
      <c r="K528" s="227">
        <v>519</v>
      </c>
    </row>
    <row r="529" spans="2:11" s="215" customFormat="1" ht="12" customHeight="1" x14ac:dyDescent="0.25">
      <c r="B529" s="222">
        <v>3</v>
      </c>
      <c r="C529" s="223">
        <v>520</v>
      </c>
      <c r="D529" s="223" t="s">
        <v>1329</v>
      </c>
      <c r="E529" s="223" t="s">
        <v>128</v>
      </c>
      <c r="F529" s="223" t="s">
        <v>1359</v>
      </c>
      <c r="G529" s="223"/>
      <c r="H529" s="225"/>
      <c r="I529" s="223" t="s">
        <v>1359</v>
      </c>
      <c r="J529" s="226" t="s">
        <v>1360</v>
      </c>
      <c r="K529" s="227">
        <v>520</v>
      </c>
    </row>
    <row r="530" spans="2:11" s="215" customFormat="1" ht="12" customHeight="1" x14ac:dyDescent="0.25">
      <c r="B530" s="222">
        <v>3</v>
      </c>
      <c r="C530" s="223">
        <v>521</v>
      </c>
      <c r="D530" s="223" t="s">
        <v>1329</v>
      </c>
      <c r="E530" s="223" t="s">
        <v>128</v>
      </c>
      <c r="F530" s="223" t="s">
        <v>1361</v>
      </c>
      <c r="G530" s="223"/>
      <c r="H530" s="225"/>
      <c r="I530" s="223" t="s">
        <v>1361</v>
      </c>
      <c r="J530" s="226" t="s">
        <v>1362</v>
      </c>
      <c r="K530" s="227">
        <v>521</v>
      </c>
    </row>
    <row r="531" spans="2:11" s="215" customFormat="1" ht="12" customHeight="1" x14ac:dyDescent="0.25">
      <c r="B531" s="222">
        <v>3</v>
      </c>
      <c r="C531" s="223">
        <v>522</v>
      </c>
      <c r="D531" s="223" t="s">
        <v>1329</v>
      </c>
      <c r="E531" s="223" t="s">
        <v>128</v>
      </c>
      <c r="F531" s="223" t="s">
        <v>1363</v>
      </c>
      <c r="G531" s="223"/>
      <c r="H531" s="225"/>
      <c r="I531" s="223" t="s">
        <v>1363</v>
      </c>
      <c r="J531" s="226" t="s">
        <v>1364</v>
      </c>
      <c r="K531" s="227">
        <v>522</v>
      </c>
    </row>
    <row r="532" spans="2:11" s="215" customFormat="1" ht="12" customHeight="1" x14ac:dyDescent="0.25">
      <c r="B532" s="222">
        <v>3</v>
      </c>
      <c r="C532" s="223">
        <v>523</v>
      </c>
      <c r="D532" s="223" t="s">
        <v>1329</v>
      </c>
      <c r="E532" s="223" t="s">
        <v>128</v>
      </c>
      <c r="F532" s="223" t="s">
        <v>1365</v>
      </c>
      <c r="G532" s="223"/>
      <c r="H532" s="225"/>
      <c r="I532" s="223" t="s">
        <v>1365</v>
      </c>
      <c r="J532" s="226" t="s">
        <v>1366</v>
      </c>
      <c r="K532" s="227">
        <v>523</v>
      </c>
    </row>
    <row r="533" spans="2:11" s="215" customFormat="1" ht="12" customHeight="1" x14ac:dyDescent="0.25">
      <c r="B533" s="222">
        <v>4</v>
      </c>
      <c r="C533" s="223">
        <v>524</v>
      </c>
      <c r="D533" s="223" t="s">
        <v>1329</v>
      </c>
      <c r="E533" s="223" t="s">
        <v>128</v>
      </c>
      <c r="F533" s="223" t="s">
        <v>1365</v>
      </c>
      <c r="G533" s="223" t="s">
        <v>1367</v>
      </c>
      <c r="H533" s="225"/>
      <c r="I533" s="223" t="s">
        <v>1367</v>
      </c>
      <c r="J533" s="226" t="s">
        <v>1368</v>
      </c>
      <c r="K533" s="227">
        <v>524</v>
      </c>
    </row>
    <row r="534" spans="2:11" s="215" customFormat="1" ht="12" customHeight="1" x14ac:dyDescent="0.25">
      <c r="B534" s="222">
        <v>4</v>
      </c>
      <c r="C534" s="223">
        <v>525</v>
      </c>
      <c r="D534" s="223" t="s">
        <v>1329</v>
      </c>
      <c r="E534" s="223" t="s">
        <v>128</v>
      </c>
      <c r="F534" s="223" t="s">
        <v>1365</v>
      </c>
      <c r="G534" s="223" t="s">
        <v>1369</v>
      </c>
      <c r="H534" s="225"/>
      <c r="I534" s="223" t="s">
        <v>1369</v>
      </c>
      <c r="J534" s="226" t="s">
        <v>1370</v>
      </c>
      <c r="K534" s="227">
        <v>525</v>
      </c>
    </row>
    <row r="535" spans="2:11" s="215" customFormat="1" ht="12" customHeight="1" x14ac:dyDescent="0.25">
      <c r="B535" s="222">
        <v>3</v>
      </c>
      <c r="C535" s="223">
        <v>526</v>
      </c>
      <c r="D535" s="223" t="s">
        <v>1329</v>
      </c>
      <c r="E535" s="223" t="s">
        <v>128</v>
      </c>
      <c r="F535" s="223" t="s">
        <v>1371</v>
      </c>
      <c r="G535" s="223"/>
      <c r="H535" s="225"/>
      <c r="I535" s="223" t="s">
        <v>1371</v>
      </c>
      <c r="J535" s="226" t="s">
        <v>1372</v>
      </c>
      <c r="K535" s="227">
        <v>526</v>
      </c>
    </row>
    <row r="536" spans="2:11" s="215" customFormat="1" ht="12" customHeight="1" x14ac:dyDescent="0.25">
      <c r="B536" s="222">
        <v>4</v>
      </c>
      <c r="C536" s="223">
        <v>527</v>
      </c>
      <c r="D536" s="223" t="s">
        <v>1329</v>
      </c>
      <c r="E536" s="223" t="s">
        <v>128</v>
      </c>
      <c r="F536" s="223" t="s">
        <v>1371</v>
      </c>
      <c r="G536" s="223" t="s">
        <v>1373</v>
      </c>
      <c r="H536" s="225"/>
      <c r="I536" s="223" t="s">
        <v>1373</v>
      </c>
      <c r="J536" s="226" t="s">
        <v>1374</v>
      </c>
      <c r="K536" s="227">
        <v>527</v>
      </c>
    </row>
    <row r="537" spans="2:11" s="215" customFormat="1" ht="12" customHeight="1" x14ac:dyDescent="0.25">
      <c r="B537" s="222">
        <v>4</v>
      </c>
      <c r="C537" s="223">
        <v>528</v>
      </c>
      <c r="D537" s="223" t="s">
        <v>1329</v>
      </c>
      <c r="E537" s="223" t="s">
        <v>128</v>
      </c>
      <c r="F537" s="223" t="s">
        <v>1371</v>
      </c>
      <c r="G537" s="223" t="s">
        <v>1375</v>
      </c>
      <c r="H537" s="225"/>
      <c r="I537" s="223" t="s">
        <v>1375</v>
      </c>
      <c r="J537" s="226" t="s">
        <v>1376</v>
      </c>
      <c r="K537" s="227">
        <v>528</v>
      </c>
    </row>
    <row r="538" spans="2:11" s="215" customFormat="1" ht="12" customHeight="1" x14ac:dyDescent="0.25">
      <c r="B538" s="222">
        <v>2</v>
      </c>
      <c r="C538" s="223">
        <v>529</v>
      </c>
      <c r="D538" s="223" t="s">
        <v>1329</v>
      </c>
      <c r="E538" s="223" t="s">
        <v>129</v>
      </c>
      <c r="F538" s="223"/>
      <c r="G538" s="223"/>
      <c r="H538" s="225"/>
      <c r="I538" s="223" t="s">
        <v>129</v>
      </c>
      <c r="J538" s="226" t="s">
        <v>1377</v>
      </c>
      <c r="K538" s="227">
        <v>529</v>
      </c>
    </row>
    <row r="539" spans="2:11" s="215" customFormat="1" ht="12" customHeight="1" x14ac:dyDescent="0.25">
      <c r="B539" s="222">
        <v>3</v>
      </c>
      <c r="C539" s="223">
        <v>530</v>
      </c>
      <c r="D539" s="223" t="s">
        <v>1329</v>
      </c>
      <c r="E539" s="223" t="s">
        <v>129</v>
      </c>
      <c r="F539" s="223" t="s">
        <v>1378</v>
      </c>
      <c r="G539" s="223"/>
      <c r="H539" s="225"/>
      <c r="I539" s="223" t="s">
        <v>1378</v>
      </c>
      <c r="J539" s="226" t="s">
        <v>480</v>
      </c>
      <c r="K539" s="227">
        <v>530</v>
      </c>
    </row>
    <row r="540" spans="2:11" s="215" customFormat="1" ht="12" customHeight="1" x14ac:dyDescent="0.25">
      <c r="B540" s="222">
        <v>3</v>
      </c>
      <c r="C540" s="223">
        <v>531</v>
      </c>
      <c r="D540" s="223" t="s">
        <v>1329</v>
      </c>
      <c r="E540" s="223" t="s">
        <v>129</v>
      </c>
      <c r="F540" s="223" t="s">
        <v>1379</v>
      </c>
      <c r="G540" s="223"/>
      <c r="H540" s="225"/>
      <c r="I540" s="223" t="s">
        <v>1379</v>
      </c>
      <c r="J540" s="226" t="s">
        <v>1377</v>
      </c>
      <c r="K540" s="227">
        <v>531</v>
      </c>
    </row>
    <row r="541" spans="2:11" s="215" customFormat="1" ht="12" customHeight="1" x14ac:dyDescent="0.25">
      <c r="B541" s="222">
        <v>2</v>
      </c>
      <c r="C541" s="223">
        <v>532</v>
      </c>
      <c r="D541" s="223" t="s">
        <v>1329</v>
      </c>
      <c r="E541" s="223" t="s">
        <v>130</v>
      </c>
      <c r="F541" s="223"/>
      <c r="G541" s="223"/>
      <c r="H541" s="225"/>
      <c r="I541" s="223" t="s">
        <v>130</v>
      </c>
      <c r="J541" s="226" t="s">
        <v>1380</v>
      </c>
      <c r="K541" s="227">
        <v>532</v>
      </c>
    </row>
    <row r="542" spans="2:11" s="215" customFormat="1" ht="12" customHeight="1" x14ac:dyDescent="0.25">
      <c r="B542" s="222">
        <v>3</v>
      </c>
      <c r="C542" s="223">
        <v>533</v>
      </c>
      <c r="D542" s="223" t="s">
        <v>1329</v>
      </c>
      <c r="E542" s="223" t="s">
        <v>130</v>
      </c>
      <c r="F542" s="223" t="s">
        <v>1381</v>
      </c>
      <c r="G542" s="223"/>
      <c r="H542" s="225"/>
      <c r="I542" s="223" t="s">
        <v>1381</v>
      </c>
      <c r="J542" s="226" t="s">
        <v>480</v>
      </c>
      <c r="K542" s="227">
        <v>533</v>
      </c>
    </row>
    <row r="543" spans="2:11" s="215" customFormat="1" ht="12" customHeight="1" x14ac:dyDescent="0.25">
      <c r="B543" s="222">
        <v>3</v>
      </c>
      <c r="C543" s="223">
        <v>534</v>
      </c>
      <c r="D543" s="223" t="s">
        <v>1329</v>
      </c>
      <c r="E543" s="223" t="s">
        <v>130</v>
      </c>
      <c r="F543" s="223" t="s">
        <v>1382</v>
      </c>
      <c r="G543" s="223"/>
      <c r="H543" s="225"/>
      <c r="I543" s="223" t="s">
        <v>1382</v>
      </c>
      <c r="J543" s="226" t="s">
        <v>1383</v>
      </c>
      <c r="K543" s="227">
        <v>534</v>
      </c>
    </row>
    <row r="544" spans="2:11" s="215" customFormat="1" ht="12" customHeight="1" x14ac:dyDescent="0.25">
      <c r="B544" s="222">
        <v>3</v>
      </c>
      <c r="C544" s="223">
        <v>535</v>
      </c>
      <c r="D544" s="223" t="s">
        <v>1329</v>
      </c>
      <c r="E544" s="223" t="s">
        <v>130</v>
      </c>
      <c r="F544" s="223" t="s">
        <v>1384</v>
      </c>
      <c r="G544" s="223"/>
      <c r="H544" s="225"/>
      <c r="I544" s="223" t="s">
        <v>1384</v>
      </c>
      <c r="J544" s="226" t="s">
        <v>1385</v>
      </c>
      <c r="K544" s="227">
        <v>535</v>
      </c>
    </row>
    <row r="545" spans="2:11" s="215" customFormat="1" ht="12" customHeight="1" x14ac:dyDescent="0.25">
      <c r="B545" s="222">
        <v>4</v>
      </c>
      <c r="C545" s="223">
        <v>536</v>
      </c>
      <c r="D545" s="223" t="s">
        <v>1329</v>
      </c>
      <c r="E545" s="223" t="s">
        <v>130</v>
      </c>
      <c r="F545" s="223" t="s">
        <v>1384</v>
      </c>
      <c r="G545" s="223" t="s">
        <v>1386</v>
      </c>
      <c r="H545" s="225"/>
      <c r="I545" s="223" t="s">
        <v>1386</v>
      </c>
      <c r="J545" s="226" t="s">
        <v>1387</v>
      </c>
      <c r="K545" s="227">
        <v>536</v>
      </c>
    </row>
    <row r="546" spans="2:11" s="215" customFormat="1" ht="12" customHeight="1" x14ac:dyDescent="0.25">
      <c r="B546" s="222">
        <v>4</v>
      </c>
      <c r="C546" s="223">
        <v>537</v>
      </c>
      <c r="D546" s="223" t="s">
        <v>1329</v>
      </c>
      <c r="E546" s="223" t="s">
        <v>130</v>
      </c>
      <c r="F546" s="223" t="s">
        <v>1384</v>
      </c>
      <c r="G546" s="223" t="s">
        <v>1388</v>
      </c>
      <c r="H546" s="225"/>
      <c r="I546" s="223" t="s">
        <v>1388</v>
      </c>
      <c r="J546" s="226" t="s">
        <v>1389</v>
      </c>
      <c r="K546" s="227">
        <v>537</v>
      </c>
    </row>
    <row r="547" spans="2:11" s="215" customFormat="1" ht="12" customHeight="1" x14ac:dyDescent="0.25">
      <c r="B547" s="222">
        <v>4</v>
      </c>
      <c r="C547" s="223">
        <v>538</v>
      </c>
      <c r="D547" s="223" t="s">
        <v>1329</v>
      </c>
      <c r="E547" s="223" t="s">
        <v>130</v>
      </c>
      <c r="F547" s="223" t="s">
        <v>1384</v>
      </c>
      <c r="G547" s="223" t="s">
        <v>1390</v>
      </c>
      <c r="H547" s="225"/>
      <c r="I547" s="223" t="s">
        <v>1390</v>
      </c>
      <c r="J547" s="226" t="s">
        <v>1391</v>
      </c>
      <c r="K547" s="227">
        <v>538</v>
      </c>
    </row>
    <row r="548" spans="2:11" s="215" customFormat="1" ht="12" customHeight="1" x14ac:dyDescent="0.25">
      <c r="B548" s="222">
        <v>3</v>
      </c>
      <c r="C548" s="223">
        <v>539</v>
      </c>
      <c r="D548" s="223" t="s">
        <v>1329</v>
      </c>
      <c r="E548" s="223" t="s">
        <v>130</v>
      </c>
      <c r="F548" s="223" t="s">
        <v>1392</v>
      </c>
      <c r="G548" s="223"/>
      <c r="H548" s="225"/>
      <c r="I548" s="223" t="s">
        <v>1392</v>
      </c>
      <c r="J548" s="226" t="s">
        <v>1393</v>
      </c>
      <c r="K548" s="227">
        <v>539</v>
      </c>
    </row>
    <row r="549" spans="2:11" s="215" customFormat="1" ht="12" customHeight="1" x14ac:dyDescent="0.25">
      <c r="B549" s="222">
        <v>3</v>
      </c>
      <c r="C549" s="223">
        <v>540</v>
      </c>
      <c r="D549" s="223" t="s">
        <v>1329</v>
      </c>
      <c r="E549" s="223" t="s">
        <v>130</v>
      </c>
      <c r="F549" s="223" t="s">
        <v>1394</v>
      </c>
      <c r="G549" s="223"/>
      <c r="H549" s="225"/>
      <c r="I549" s="223" t="s">
        <v>1394</v>
      </c>
      <c r="J549" s="226" t="s">
        <v>1395</v>
      </c>
      <c r="K549" s="227">
        <v>540</v>
      </c>
    </row>
    <row r="550" spans="2:11" s="215" customFormat="1" ht="12" customHeight="1" x14ac:dyDescent="0.25">
      <c r="B550" s="222">
        <v>3</v>
      </c>
      <c r="C550" s="223">
        <v>541</v>
      </c>
      <c r="D550" s="223" t="s">
        <v>1329</v>
      </c>
      <c r="E550" s="223" t="s">
        <v>130</v>
      </c>
      <c r="F550" s="223" t="s">
        <v>1396</v>
      </c>
      <c r="G550" s="223"/>
      <c r="H550" s="225"/>
      <c r="I550" s="223" t="s">
        <v>1396</v>
      </c>
      <c r="J550" s="226" t="s">
        <v>1397</v>
      </c>
      <c r="K550" s="227">
        <v>541</v>
      </c>
    </row>
    <row r="551" spans="2:11" s="215" customFormat="1" ht="12" customHeight="1" x14ac:dyDescent="0.25">
      <c r="B551" s="222">
        <v>3</v>
      </c>
      <c r="C551" s="223">
        <v>542</v>
      </c>
      <c r="D551" s="223" t="s">
        <v>1329</v>
      </c>
      <c r="E551" s="223" t="s">
        <v>130</v>
      </c>
      <c r="F551" s="223" t="s">
        <v>1398</v>
      </c>
      <c r="G551" s="223"/>
      <c r="H551" s="225"/>
      <c r="I551" s="223" t="s">
        <v>1398</v>
      </c>
      <c r="J551" s="226" t="s">
        <v>1399</v>
      </c>
      <c r="K551" s="227">
        <v>542</v>
      </c>
    </row>
    <row r="552" spans="2:11" s="215" customFormat="1" ht="12" customHeight="1" x14ac:dyDescent="0.25">
      <c r="B552" s="222">
        <v>4</v>
      </c>
      <c r="C552" s="223">
        <v>543</v>
      </c>
      <c r="D552" s="223" t="s">
        <v>1329</v>
      </c>
      <c r="E552" s="223" t="s">
        <v>130</v>
      </c>
      <c r="F552" s="223" t="s">
        <v>1398</v>
      </c>
      <c r="G552" s="223" t="s">
        <v>1400</v>
      </c>
      <c r="H552" s="225"/>
      <c r="I552" s="223" t="s">
        <v>1400</v>
      </c>
      <c r="J552" s="226" t="s">
        <v>1401</v>
      </c>
      <c r="K552" s="227">
        <v>543</v>
      </c>
    </row>
    <row r="553" spans="2:11" s="215" customFormat="1" ht="12" customHeight="1" x14ac:dyDescent="0.25">
      <c r="B553" s="222">
        <v>4</v>
      </c>
      <c r="C553" s="223">
        <v>544</v>
      </c>
      <c r="D553" s="223" t="s">
        <v>1329</v>
      </c>
      <c r="E553" s="223" t="s">
        <v>130</v>
      </c>
      <c r="F553" s="223" t="s">
        <v>1398</v>
      </c>
      <c r="G553" s="223" t="s">
        <v>1402</v>
      </c>
      <c r="H553" s="225"/>
      <c r="I553" s="223" t="s">
        <v>1402</v>
      </c>
      <c r="J553" s="226" t="s">
        <v>1403</v>
      </c>
      <c r="K553" s="227">
        <v>544</v>
      </c>
    </row>
    <row r="554" spans="2:11" s="215" customFormat="1" ht="12" customHeight="1" x14ac:dyDescent="0.25">
      <c r="B554" s="222">
        <v>3</v>
      </c>
      <c r="C554" s="223">
        <v>545</v>
      </c>
      <c r="D554" s="223" t="s">
        <v>1329</v>
      </c>
      <c r="E554" s="223" t="s">
        <v>130</v>
      </c>
      <c r="F554" s="223" t="s">
        <v>1404</v>
      </c>
      <c r="G554" s="223"/>
      <c r="H554" s="225"/>
      <c r="I554" s="223" t="s">
        <v>1404</v>
      </c>
      <c r="J554" s="226" t="s">
        <v>1405</v>
      </c>
      <c r="K554" s="227">
        <v>545</v>
      </c>
    </row>
    <row r="555" spans="2:11" s="215" customFormat="1" ht="12" customHeight="1" x14ac:dyDescent="0.25">
      <c r="B555" s="222">
        <v>1</v>
      </c>
      <c r="C555" s="223">
        <v>546</v>
      </c>
      <c r="D555" s="223" t="s">
        <v>1406</v>
      </c>
      <c r="E555" s="223"/>
      <c r="F555" s="223"/>
      <c r="G555" s="223"/>
      <c r="H555" s="225"/>
      <c r="I555" s="223" t="s">
        <v>1406</v>
      </c>
      <c r="J555" s="226" t="s">
        <v>1407</v>
      </c>
      <c r="K555" s="227">
        <v>546</v>
      </c>
    </row>
    <row r="556" spans="2:11" s="215" customFormat="1" ht="12" customHeight="1" x14ac:dyDescent="0.25">
      <c r="B556" s="222">
        <v>2</v>
      </c>
      <c r="C556" s="223">
        <v>547</v>
      </c>
      <c r="D556" s="223" t="s">
        <v>1406</v>
      </c>
      <c r="E556" s="223" t="s">
        <v>131</v>
      </c>
      <c r="F556" s="223"/>
      <c r="G556" s="223"/>
      <c r="H556" s="225"/>
      <c r="I556" s="223" t="s">
        <v>131</v>
      </c>
      <c r="J556" s="226" t="s">
        <v>1408</v>
      </c>
      <c r="K556" s="227">
        <v>547</v>
      </c>
    </row>
    <row r="557" spans="2:11" s="215" customFormat="1" ht="12" customHeight="1" x14ac:dyDescent="0.25">
      <c r="B557" s="222">
        <v>3</v>
      </c>
      <c r="C557" s="223">
        <v>548</v>
      </c>
      <c r="D557" s="223" t="s">
        <v>1406</v>
      </c>
      <c r="E557" s="223" t="s">
        <v>131</v>
      </c>
      <c r="F557" s="223" t="s">
        <v>1409</v>
      </c>
      <c r="G557" s="223"/>
      <c r="H557" s="225"/>
      <c r="I557" s="223" t="s">
        <v>1409</v>
      </c>
      <c r="J557" s="226" t="s">
        <v>480</v>
      </c>
      <c r="K557" s="227">
        <v>548</v>
      </c>
    </row>
    <row r="558" spans="2:11" s="215" customFormat="1" ht="12" customHeight="1" x14ac:dyDescent="0.25">
      <c r="B558" s="222">
        <v>3</v>
      </c>
      <c r="C558" s="223">
        <v>549</v>
      </c>
      <c r="D558" s="223" t="s">
        <v>1406</v>
      </c>
      <c r="E558" s="223" t="s">
        <v>131</v>
      </c>
      <c r="F558" s="223" t="s">
        <v>1410</v>
      </c>
      <c r="G558" s="223"/>
      <c r="H558" s="225"/>
      <c r="I558" s="223" t="s">
        <v>1410</v>
      </c>
      <c r="J558" s="226" t="s">
        <v>1411</v>
      </c>
      <c r="K558" s="227">
        <v>549</v>
      </c>
    </row>
    <row r="559" spans="2:11" s="215" customFormat="1" ht="12" customHeight="1" x14ac:dyDescent="0.25">
      <c r="B559" s="222">
        <v>3</v>
      </c>
      <c r="C559" s="223">
        <v>550</v>
      </c>
      <c r="D559" s="223" t="s">
        <v>1406</v>
      </c>
      <c r="E559" s="223" t="s">
        <v>131</v>
      </c>
      <c r="F559" s="223" t="s">
        <v>1412</v>
      </c>
      <c r="G559" s="223"/>
      <c r="H559" s="225"/>
      <c r="I559" s="223" t="s">
        <v>1412</v>
      </c>
      <c r="J559" s="226" t="s">
        <v>1413</v>
      </c>
      <c r="K559" s="227">
        <v>550</v>
      </c>
    </row>
    <row r="560" spans="2:11" s="215" customFormat="1" ht="12" customHeight="1" x14ac:dyDescent="0.25">
      <c r="B560" s="222">
        <v>3</v>
      </c>
      <c r="C560" s="223">
        <v>551</v>
      </c>
      <c r="D560" s="223" t="s">
        <v>1406</v>
      </c>
      <c r="E560" s="223" t="s">
        <v>131</v>
      </c>
      <c r="F560" s="223" t="s">
        <v>1414</v>
      </c>
      <c r="G560" s="223"/>
      <c r="H560" s="225"/>
      <c r="I560" s="223" t="s">
        <v>1414</v>
      </c>
      <c r="J560" s="226" t="s">
        <v>1415</v>
      </c>
      <c r="K560" s="227">
        <v>551</v>
      </c>
    </row>
    <row r="561" spans="2:11" s="215" customFormat="1" ht="12" customHeight="1" x14ac:dyDescent="0.25">
      <c r="B561" s="222">
        <v>3</v>
      </c>
      <c r="C561" s="223">
        <v>552</v>
      </c>
      <c r="D561" s="223" t="s">
        <v>1406</v>
      </c>
      <c r="E561" s="223" t="s">
        <v>131</v>
      </c>
      <c r="F561" s="223" t="s">
        <v>1416</v>
      </c>
      <c r="G561" s="223"/>
      <c r="H561" s="225"/>
      <c r="I561" s="223" t="s">
        <v>1416</v>
      </c>
      <c r="J561" s="226" t="s">
        <v>1417</v>
      </c>
      <c r="K561" s="227">
        <v>552</v>
      </c>
    </row>
    <row r="562" spans="2:11" s="215" customFormat="1" ht="12" customHeight="1" x14ac:dyDescent="0.25">
      <c r="B562" s="222">
        <v>4</v>
      </c>
      <c r="C562" s="223">
        <v>553</v>
      </c>
      <c r="D562" s="223" t="s">
        <v>1406</v>
      </c>
      <c r="E562" s="223" t="s">
        <v>131</v>
      </c>
      <c r="F562" s="223" t="s">
        <v>1416</v>
      </c>
      <c r="G562" s="223" t="s">
        <v>1418</v>
      </c>
      <c r="H562" s="225"/>
      <c r="I562" s="223" t="s">
        <v>1418</v>
      </c>
      <c r="J562" s="226" t="s">
        <v>1419</v>
      </c>
      <c r="K562" s="227">
        <v>553</v>
      </c>
    </row>
    <row r="563" spans="2:11" s="215" customFormat="1" ht="12" customHeight="1" x14ac:dyDescent="0.25">
      <c r="B563" s="222">
        <v>4</v>
      </c>
      <c r="C563" s="223">
        <v>554</v>
      </c>
      <c r="D563" s="223" t="s">
        <v>1406</v>
      </c>
      <c r="E563" s="223" t="s">
        <v>131</v>
      </c>
      <c r="F563" s="223" t="s">
        <v>1416</v>
      </c>
      <c r="G563" s="223" t="s">
        <v>1420</v>
      </c>
      <c r="H563" s="225"/>
      <c r="I563" s="223" t="s">
        <v>1420</v>
      </c>
      <c r="J563" s="226" t="s">
        <v>1421</v>
      </c>
      <c r="K563" s="227">
        <v>554</v>
      </c>
    </row>
    <row r="564" spans="2:11" s="215" customFormat="1" ht="12" customHeight="1" x14ac:dyDescent="0.25">
      <c r="B564" s="222">
        <v>2</v>
      </c>
      <c r="C564" s="223">
        <v>555</v>
      </c>
      <c r="D564" s="223" t="s">
        <v>1406</v>
      </c>
      <c r="E564" s="223" t="s">
        <v>132</v>
      </c>
      <c r="F564" s="223"/>
      <c r="G564" s="223"/>
      <c r="H564" s="225"/>
      <c r="I564" s="223" t="s">
        <v>132</v>
      </c>
      <c r="J564" s="226" t="s">
        <v>1422</v>
      </c>
      <c r="K564" s="227">
        <v>555</v>
      </c>
    </row>
    <row r="565" spans="2:11" s="215" customFormat="1" ht="12" customHeight="1" x14ac:dyDescent="0.25">
      <c r="B565" s="222">
        <v>3</v>
      </c>
      <c r="C565" s="223">
        <v>556</v>
      </c>
      <c r="D565" s="223" t="s">
        <v>1406</v>
      </c>
      <c r="E565" s="223" t="s">
        <v>132</v>
      </c>
      <c r="F565" s="223" t="s">
        <v>1423</v>
      </c>
      <c r="G565" s="223"/>
      <c r="H565" s="225"/>
      <c r="I565" s="223" t="s">
        <v>1423</v>
      </c>
      <c r="J565" s="226" t="s">
        <v>480</v>
      </c>
      <c r="K565" s="227">
        <v>556</v>
      </c>
    </row>
    <row r="566" spans="2:11" s="215" customFormat="1" ht="12" customHeight="1" x14ac:dyDescent="0.25">
      <c r="B566" s="222">
        <v>3</v>
      </c>
      <c r="C566" s="223">
        <v>557</v>
      </c>
      <c r="D566" s="223" t="s">
        <v>1406</v>
      </c>
      <c r="E566" s="223" t="s">
        <v>132</v>
      </c>
      <c r="F566" s="223" t="s">
        <v>1424</v>
      </c>
      <c r="G566" s="223"/>
      <c r="H566" s="225"/>
      <c r="I566" s="223" t="s">
        <v>1424</v>
      </c>
      <c r="J566" s="226" t="s">
        <v>1425</v>
      </c>
      <c r="K566" s="227">
        <v>557</v>
      </c>
    </row>
    <row r="567" spans="2:11" s="215" customFormat="1" ht="12" customHeight="1" x14ac:dyDescent="0.25">
      <c r="B567" s="222">
        <v>3</v>
      </c>
      <c r="C567" s="223">
        <v>558</v>
      </c>
      <c r="D567" s="223" t="s">
        <v>1406</v>
      </c>
      <c r="E567" s="223" t="s">
        <v>132</v>
      </c>
      <c r="F567" s="223" t="s">
        <v>1426</v>
      </c>
      <c r="G567" s="223"/>
      <c r="H567" s="225"/>
      <c r="I567" s="223" t="s">
        <v>1426</v>
      </c>
      <c r="J567" s="226" t="s">
        <v>1427</v>
      </c>
      <c r="K567" s="227">
        <v>558</v>
      </c>
    </row>
    <row r="568" spans="2:11" s="215" customFormat="1" ht="12" customHeight="1" x14ac:dyDescent="0.25">
      <c r="B568" s="222">
        <v>4</v>
      </c>
      <c r="C568" s="223">
        <v>559</v>
      </c>
      <c r="D568" s="223" t="s">
        <v>1406</v>
      </c>
      <c r="E568" s="223" t="s">
        <v>132</v>
      </c>
      <c r="F568" s="223" t="s">
        <v>1426</v>
      </c>
      <c r="G568" s="223" t="s">
        <v>1428</v>
      </c>
      <c r="H568" s="225"/>
      <c r="I568" s="223" t="s">
        <v>1428</v>
      </c>
      <c r="J568" s="226" t="s">
        <v>1429</v>
      </c>
      <c r="K568" s="227">
        <v>559</v>
      </c>
    </row>
    <row r="569" spans="2:11" s="215" customFormat="1" ht="12" customHeight="1" x14ac:dyDescent="0.25">
      <c r="B569" s="222">
        <v>4</v>
      </c>
      <c r="C569" s="223">
        <v>560</v>
      </c>
      <c r="D569" s="223" t="s">
        <v>1406</v>
      </c>
      <c r="E569" s="223" t="s">
        <v>132</v>
      </c>
      <c r="F569" s="223" t="s">
        <v>1426</v>
      </c>
      <c r="G569" s="223" t="s">
        <v>1430</v>
      </c>
      <c r="H569" s="225"/>
      <c r="I569" s="223" t="s">
        <v>1430</v>
      </c>
      <c r="J569" s="226" t="s">
        <v>1431</v>
      </c>
      <c r="K569" s="227">
        <v>560</v>
      </c>
    </row>
    <row r="570" spans="2:11" s="215" customFormat="1" ht="12" customHeight="1" x14ac:dyDescent="0.25">
      <c r="B570" s="222">
        <v>4</v>
      </c>
      <c r="C570" s="223">
        <v>561</v>
      </c>
      <c r="D570" s="223" t="s">
        <v>1406</v>
      </c>
      <c r="E570" s="223" t="s">
        <v>132</v>
      </c>
      <c r="F570" s="223" t="s">
        <v>1426</v>
      </c>
      <c r="G570" s="223" t="s">
        <v>1432</v>
      </c>
      <c r="H570" s="225"/>
      <c r="I570" s="223" t="s">
        <v>1432</v>
      </c>
      <c r="J570" s="226" t="s">
        <v>1433</v>
      </c>
      <c r="K570" s="227">
        <v>561</v>
      </c>
    </row>
    <row r="571" spans="2:11" s="215" customFormat="1" ht="12" customHeight="1" x14ac:dyDescent="0.25">
      <c r="B571" s="222">
        <v>4</v>
      </c>
      <c r="C571" s="223">
        <v>562</v>
      </c>
      <c r="D571" s="223" t="s">
        <v>1406</v>
      </c>
      <c r="E571" s="223" t="s">
        <v>132</v>
      </c>
      <c r="F571" s="223" t="s">
        <v>1426</v>
      </c>
      <c r="G571" s="223" t="s">
        <v>1434</v>
      </c>
      <c r="H571" s="225"/>
      <c r="I571" s="223" t="s">
        <v>1434</v>
      </c>
      <c r="J571" s="226" t="s">
        <v>1435</v>
      </c>
      <c r="K571" s="227">
        <v>562</v>
      </c>
    </row>
    <row r="572" spans="2:11" s="215" customFormat="1" ht="12" customHeight="1" x14ac:dyDescent="0.25">
      <c r="B572" s="222">
        <v>3</v>
      </c>
      <c r="C572" s="223">
        <v>563</v>
      </c>
      <c r="D572" s="223" t="s">
        <v>1406</v>
      </c>
      <c r="E572" s="223" t="s">
        <v>132</v>
      </c>
      <c r="F572" s="223" t="s">
        <v>1436</v>
      </c>
      <c r="G572" s="223"/>
      <c r="H572" s="225"/>
      <c r="I572" s="223" t="s">
        <v>1436</v>
      </c>
      <c r="J572" s="226" t="s">
        <v>1437</v>
      </c>
      <c r="K572" s="227">
        <v>563</v>
      </c>
    </row>
    <row r="573" spans="2:11" s="215" customFormat="1" ht="12" customHeight="1" x14ac:dyDescent="0.25">
      <c r="B573" s="222">
        <v>3</v>
      </c>
      <c r="C573" s="223">
        <v>564</v>
      </c>
      <c r="D573" s="223" t="s">
        <v>1406</v>
      </c>
      <c r="E573" s="223" t="s">
        <v>132</v>
      </c>
      <c r="F573" s="223" t="s">
        <v>1438</v>
      </c>
      <c r="G573" s="223"/>
      <c r="H573" s="225"/>
      <c r="I573" s="223" t="s">
        <v>1438</v>
      </c>
      <c r="J573" s="226" t="s">
        <v>1439</v>
      </c>
      <c r="K573" s="227">
        <v>564</v>
      </c>
    </row>
    <row r="574" spans="2:11" s="215" customFormat="1" ht="12" customHeight="1" x14ac:dyDescent="0.25">
      <c r="B574" s="222">
        <v>3</v>
      </c>
      <c r="C574" s="223">
        <v>565</v>
      </c>
      <c r="D574" s="223" t="s">
        <v>1406</v>
      </c>
      <c r="E574" s="223" t="s">
        <v>132</v>
      </c>
      <c r="F574" s="223" t="s">
        <v>1440</v>
      </c>
      <c r="G574" s="223"/>
      <c r="H574" s="225"/>
      <c r="I574" s="223" t="s">
        <v>1440</v>
      </c>
      <c r="J574" s="226" t="s">
        <v>1441</v>
      </c>
      <c r="K574" s="227">
        <v>565</v>
      </c>
    </row>
    <row r="575" spans="2:11" s="215" customFormat="1" ht="12" customHeight="1" x14ac:dyDescent="0.25">
      <c r="B575" s="222">
        <v>3</v>
      </c>
      <c r="C575" s="223">
        <v>566</v>
      </c>
      <c r="D575" s="223" t="s">
        <v>1406</v>
      </c>
      <c r="E575" s="223" t="s">
        <v>132</v>
      </c>
      <c r="F575" s="223" t="s">
        <v>1442</v>
      </c>
      <c r="G575" s="223"/>
      <c r="H575" s="225"/>
      <c r="I575" s="223" t="s">
        <v>1442</v>
      </c>
      <c r="J575" s="226" t="s">
        <v>1443</v>
      </c>
      <c r="K575" s="227">
        <v>566</v>
      </c>
    </row>
    <row r="576" spans="2:11" s="215" customFormat="1" ht="12" customHeight="1" x14ac:dyDescent="0.25">
      <c r="B576" s="222">
        <v>3</v>
      </c>
      <c r="C576" s="223">
        <v>567</v>
      </c>
      <c r="D576" s="223" t="s">
        <v>1406</v>
      </c>
      <c r="E576" s="223" t="s">
        <v>132</v>
      </c>
      <c r="F576" s="223" t="s">
        <v>1444</v>
      </c>
      <c r="G576" s="223"/>
      <c r="H576" s="225"/>
      <c r="I576" s="223" t="s">
        <v>1444</v>
      </c>
      <c r="J576" s="226" t="s">
        <v>1445</v>
      </c>
      <c r="K576" s="227">
        <v>567</v>
      </c>
    </row>
    <row r="577" spans="2:11" s="215" customFormat="1" ht="12" customHeight="1" x14ac:dyDescent="0.25">
      <c r="B577" s="222">
        <v>3</v>
      </c>
      <c r="C577" s="223">
        <v>568</v>
      </c>
      <c r="D577" s="223" t="s">
        <v>1406</v>
      </c>
      <c r="E577" s="223" t="s">
        <v>132</v>
      </c>
      <c r="F577" s="223" t="s">
        <v>1446</v>
      </c>
      <c r="G577" s="223"/>
      <c r="H577" s="225"/>
      <c r="I577" s="223" t="s">
        <v>1446</v>
      </c>
      <c r="J577" s="226" t="s">
        <v>1447</v>
      </c>
      <c r="K577" s="227">
        <v>568</v>
      </c>
    </row>
    <row r="578" spans="2:11" s="215" customFormat="1" ht="12" customHeight="1" x14ac:dyDescent="0.25">
      <c r="B578" s="222">
        <v>4</v>
      </c>
      <c r="C578" s="223">
        <v>569</v>
      </c>
      <c r="D578" s="223" t="s">
        <v>1406</v>
      </c>
      <c r="E578" s="223" t="s">
        <v>132</v>
      </c>
      <c r="F578" s="223" t="s">
        <v>1446</v>
      </c>
      <c r="G578" s="223" t="s">
        <v>1448</v>
      </c>
      <c r="H578" s="225"/>
      <c r="I578" s="223" t="s">
        <v>1448</v>
      </c>
      <c r="J578" s="226" t="s">
        <v>1449</v>
      </c>
      <c r="K578" s="227">
        <v>569</v>
      </c>
    </row>
    <row r="579" spans="2:11" s="215" customFormat="1" ht="12" customHeight="1" x14ac:dyDescent="0.25">
      <c r="B579" s="222">
        <v>4</v>
      </c>
      <c r="C579" s="223">
        <v>570</v>
      </c>
      <c r="D579" s="223" t="s">
        <v>1406</v>
      </c>
      <c r="E579" s="223" t="s">
        <v>132</v>
      </c>
      <c r="F579" s="223" t="s">
        <v>1446</v>
      </c>
      <c r="G579" s="223" t="s">
        <v>1450</v>
      </c>
      <c r="H579" s="225"/>
      <c r="I579" s="223" t="s">
        <v>1450</v>
      </c>
      <c r="J579" s="226" t="s">
        <v>1451</v>
      </c>
      <c r="K579" s="227">
        <v>570</v>
      </c>
    </row>
    <row r="580" spans="2:11" s="215" customFormat="1" ht="12" customHeight="1" x14ac:dyDescent="0.25">
      <c r="B580" s="222">
        <v>4</v>
      </c>
      <c r="C580" s="223">
        <v>571</v>
      </c>
      <c r="D580" s="223" t="s">
        <v>1406</v>
      </c>
      <c r="E580" s="223" t="s">
        <v>132</v>
      </c>
      <c r="F580" s="223" t="s">
        <v>1446</v>
      </c>
      <c r="G580" s="223" t="s">
        <v>1452</v>
      </c>
      <c r="H580" s="225"/>
      <c r="I580" s="223" t="s">
        <v>1452</v>
      </c>
      <c r="J580" s="226" t="s">
        <v>1453</v>
      </c>
      <c r="K580" s="227">
        <v>571</v>
      </c>
    </row>
    <row r="581" spans="2:11" s="215" customFormat="1" ht="12" customHeight="1" x14ac:dyDescent="0.25">
      <c r="B581" s="222">
        <v>2</v>
      </c>
      <c r="C581" s="223">
        <v>572</v>
      </c>
      <c r="D581" s="223" t="s">
        <v>1406</v>
      </c>
      <c r="E581" s="223" t="s">
        <v>133</v>
      </c>
      <c r="F581" s="223"/>
      <c r="G581" s="223"/>
      <c r="H581" s="225"/>
      <c r="I581" s="223" t="s">
        <v>133</v>
      </c>
      <c r="J581" s="226" t="s">
        <v>1454</v>
      </c>
      <c r="K581" s="227">
        <v>572</v>
      </c>
    </row>
    <row r="582" spans="2:11" s="215" customFormat="1" ht="12" customHeight="1" x14ac:dyDescent="0.25">
      <c r="B582" s="222">
        <v>3</v>
      </c>
      <c r="C582" s="223">
        <v>573</v>
      </c>
      <c r="D582" s="223" t="s">
        <v>1406</v>
      </c>
      <c r="E582" s="223" t="s">
        <v>133</v>
      </c>
      <c r="F582" s="223" t="s">
        <v>1455</v>
      </c>
      <c r="G582" s="223"/>
      <c r="H582" s="225"/>
      <c r="I582" s="223" t="s">
        <v>1455</v>
      </c>
      <c r="J582" s="226" t="s">
        <v>480</v>
      </c>
      <c r="K582" s="227">
        <v>573</v>
      </c>
    </row>
    <row r="583" spans="2:11" s="215" customFormat="1" ht="12" customHeight="1" x14ac:dyDescent="0.25">
      <c r="B583" s="222">
        <v>3</v>
      </c>
      <c r="C583" s="223">
        <v>574</v>
      </c>
      <c r="D583" s="223" t="s">
        <v>1406</v>
      </c>
      <c r="E583" s="223" t="s">
        <v>133</v>
      </c>
      <c r="F583" s="223" t="s">
        <v>1456</v>
      </c>
      <c r="G583" s="223"/>
      <c r="H583" s="225"/>
      <c r="I583" s="223" t="s">
        <v>1456</v>
      </c>
      <c r="J583" s="226" t="s">
        <v>1457</v>
      </c>
      <c r="K583" s="227">
        <v>574</v>
      </c>
    </row>
    <row r="584" spans="2:11" s="215" customFormat="1" ht="12" customHeight="1" x14ac:dyDescent="0.25">
      <c r="B584" s="222">
        <v>3</v>
      </c>
      <c r="C584" s="223">
        <v>575</v>
      </c>
      <c r="D584" s="223" t="s">
        <v>1406</v>
      </c>
      <c r="E584" s="223" t="s">
        <v>133</v>
      </c>
      <c r="F584" s="223" t="s">
        <v>1458</v>
      </c>
      <c r="G584" s="223"/>
      <c r="H584" s="225"/>
      <c r="I584" s="223" t="s">
        <v>1458</v>
      </c>
      <c r="J584" s="226" t="s">
        <v>1459</v>
      </c>
      <c r="K584" s="227">
        <v>575</v>
      </c>
    </row>
    <row r="585" spans="2:11" s="215" customFormat="1" ht="12" customHeight="1" x14ac:dyDescent="0.25">
      <c r="B585" s="222">
        <v>1</v>
      </c>
      <c r="C585" s="223">
        <v>576</v>
      </c>
      <c r="D585" s="223" t="s">
        <v>1460</v>
      </c>
      <c r="E585" s="223"/>
      <c r="F585" s="223"/>
      <c r="G585" s="223"/>
      <c r="H585" s="225"/>
      <c r="I585" s="223" t="s">
        <v>1460</v>
      </c>
      <c r="J585" s="226" t="s">
        <v>1461</v>
      </c>
      <c r="K585" s="227">
        <v>576</v>
      </c>
    </row>
    <row r="586" spans="2:11" s="215" customFormat="1" ht="12" customHeight="1" x14ac:dyDescent="0.25">
      <c r="B586" s="222">
        <v>2</v>
      </c>
      <c r="C586" s="223">
        <v>577</v>
      </c>
      <c r="D586" s="223" t="s">
        <v>1460</v>
      </c>
      <c r="E586" s="223" t="s">
        <v>134</v>
      </c>
      <c r="F586" s="223"/>
      <c r="G586" s="223"/>
      <c r="H586" s="225"/>
      <c r="I586" s="223" t="s">
        <v>134</v>
      </c>
      <c r="J586" s="226" t="s">
        <v>1462</v>
      </c>
      <c r="K586" s="227">
        <v>577</v>
      </c>
    </row>
    <row r="587" spans="2:11" s="215" customFormat="1" ht="12" customHeight="1" x14ac:dyDescent="0.25">
      <c r="B587" s="222">
        <v>3</v>
      </c>
      <c r="C587" s="223">
        <v>578</v>
      </c>
      <c r="D587" s="223" t="s">
        <v>1460</v>
      </c>
      <c r="E587" s="223" t="s">
        <v>134</v>
      </c>
      <c r="F587" s="223" t="s">
        <v>1463</v>
      </c>
      <c r="G587" s="223"/>
      <c r="H587" s="225"/>
      <c r="I587" s="223" t="s">
        <v>1463</v>
      </c>
      <c r="J587" s="226" t="s">
        <v>480</v>
      </c>
      <c r="K587" s="227">
        <v>578</v>
      </c>
    </row>
    <row r="588" spans="2:11" s="215" customFormat="1" ht="12" customHeight="1" x14ac:dyDescent="0.25">
      <c r="B588" s="222">
        <v>3</v>
      </c>
      <c r="C588" s="223">
        <v>579</v>
      </c>
      <c r="D588" s="223" t="s">
        <v>1460</v>
      </c>
      <c r="E588" s="223" t="s">
        <v>134</v>
      </c>
      <c r="F588" s="223" t="s">
        <v>1464</v>
      </c>
      <c r="G588" s="223"/>
      <c r="H588" s="225"/>
      <c r="I588" s="223" t="s">
        <v>1464</v>
      </c>
      <c r="J588" s="226" t="s">
        <v>1465</v>
      </c>
      <c r="K588" s="227">
        <v>579</v>
      </c>
    </row>
    <row r="589" spans="2:11" s="215" customFormat="1" ht="12" customHeight="1" x14ac:dyDescent="0.25">
      <c r="B589" s="222">
        <v>4</v>
      </c>
      <c r="C589" s="223">
        <v>580</v>
      </c>
      <c r="D589" s="223" t="s">
        <v>1460</v>
      </c>
      <c r="E589" s="223" t="s">
        <v>134</v>
      </c>
      <c r="F589" s="223" t="s">
        <v>1464</v>
      </c>
      <c r="G589" s="223" t="s">
        <v>1466</v>
      </c>
      <c r="H589" s="225"/>
      <c r="I589" s="223" t="s">
        <v>1466</v>
      </c>
      <c r="J589" s="226" t="s">
        <v>1467</v>
      </c>
      <c r="K589" s="227">
        <v>580</v>
      </c>
    </row>
    <row r="590" spans="2:11" s="215" customFormat="1" ht="12" customHeight="1" x14ac:dyDescent="0.25">
      <c r="B590" s="222">
        <v>4</v>
      </c>
      <c r="C590" s="223">
        <v>581</v>
      </c>
      <c r="D590" s="223" t="s">
        <v>1460</v>
      </c>
      <c r="E590" s="223" t="s">
        <v>134</v>
      </c>
      <c r="F590" s="223" t="s">
        <v>1464</v>
      </c>
      <c r="G590" s="223" t="s">
        <v>1468</v>
      </c>
      <c r="H590" s="225"/>
      <c r="I590" s="223" t="s">
        <v>1468</v>
      </c>
      <c r="J590" s="226" t="s">
        <v>1469</v>
      </c>
      <c r="K590" s="227">
        <v>581</v>
      </c>
    </row>
    <row r="591" spans="2:11" s="215" customFormat="1" ht="12" customHeight="1" x14ac:dyDescent="0.25">
      <c r="B591" s="222">
        <v>3</v>
      </c>
      <c r="C591" s="223">
        <v>582</v>
      </c>
      <c r="D591" s="223" t="s">
        <v>1460</v>
      </c>
      <c r="E591" s="223" t="s">
        <v>134</v>
      </c>
      <c r="F591" s="223" t="s">
        <v>1470</v>
      </c>
      <c r="G591" s="223"/>
      <c r="H591" s="225"/>
      <c r="I591" s="223" t="s">
        <v>1470</v>
      </c>
      <c r="J591" s="226" t="s">
        <v>1471</v>
      </c>
      <c r="K591" s="227">
        <v>582</v>
      </c>
    </row>
    <row r="592" spans="2:11" s="215" customFormat="1" ht="12" customHeight="1" x14ac:dyDescent="0.25">
      <c r="B592" s="222">
        <v>3</v>
      </c>
      <c r="C592" s="223">
        <v>583</v>
      </c>
      <c r="D592" s="223" t="s">
        <v>1460</v>
      </c>
      <c r="E592" s="223" t="s">
        <v>134</v>
      </c>
      <c r="F592" s="223" t="s">
        <v>1472</v>
      </c>
      <c r="G592" s="223"/>
      <c r="H592" s="225"/>
      <c r="I592" s="223" t="s">
        <v>1472</v>
      </c>
      <c r="J592" s="226" t="s">
        <v>1473</v>
      </c>
      <c r="K592" s="227">
        <v>583</v>
      </c>
    </row>
    <row r="593" spans="2:11" s="215" customFormat="1" ht="12" customHeight="1" x14ac:dyDescent="0.25">
      <c r="B593" s="222">
        <v>3</v>
      </c>
      <c r="C593" s="223">
        <v>584</v>
      </c>
      <c r="D593" s="223" t="s">
        <v>1460</v>
      </c>
      <c r="E593" s="223" t="s">
        <v>134</v>
      </c>
      <c r="F593" s="223" t="s">
        <v>1474</v>
      </c>
      <c r="G593" s="223"/>
      <c r="H593" s="225"/>
      <c r="I593" s="223" t="s">
        <v>1474</v>
      </c>
      <c r="J593" s="226" t="s">
        <v>1475</v>
      </c>
      <c r="K593" s="227">
        <v>584</v>
      </c>
    </row>
    <row r="594" spans="2:11" s="215" customFormat="1" ht="12" customHeight="1" x14ac:dyDescent="0.25">
      <c r="B594" s="222">
        <v>3</v>
      </c>
      <c r="C594" s="223">
        <v>585</v>
      </c>
      <c r="D594" s="223" t="s">
        <v>1460</v>
      </c>
      <c r="E594" s="223" t="s">
        <v>134</v>
      </c>
      <c r="F594" s="223" t="s">
        <v>1476</v>
      </c>
      <c r="G594" s="223"/>
      <c r="H594" s="225"/>
      <c r="I594" s="223" t="s">
        <v>1476</v>
      </c>
      <c r="J594" s="226" t="s">
        <v>1477</v>
      </c>
      <c r="K594" s="227">
        <v>585</v>
      </c>
    </row>
    <row r="595" spans="2:11" s="215" customFormat="1" ht="12" customHeight="1" x14ac:dyDescent="0.25">
      <c r="B595" s="222">
        <v>3</v>
      </c>
      <c r="C595" s="223">
        <v>586</v>
      </c>
      <c r="D595" s="223" t="s">
        <v>1460</v>
      </c>
      <c r="E595" s="223" t="s">
        <v>134</v>
      </c>
      <c r="F595" s="223" t="s">
        <v>1478</v>
      </c>
      <c r="G595" s="223"/>
      <c r="H595" s="225"/>
      <c r="I595" s="223" t="s">
        <v>1478</v>
      </c>
      <c r="J595" s="226" t="s">
        <v>1479</v>
      </c>
      <c r="K595" s="227">
        <v>586</v>
      </c>
    </row>
    <row r="596" spans="2:11" s="215" customFormat="1" ht="12" customHeight="1" x14ac:dyDescent="0.25">
      <c r="B596" s="222">
        <v>4</v>
      </c>
      <c r="C596" s="223">
        <v>587</v>
      </c>
      <c r="D596" s="223" t="s">
        <v>1460</v>
      </c>
      <c r="E596" s="223" t="s">
        <v>134</v>
      </c>
      <c r="F596" s="223" t="s">
        <v>1478</v>
      </c>
      <c r="G596" s="223" t="s">
        <v>1480</v>
      </c>
      <c r="H596" s="225"/>
      <c r="I596" s="223" t="s">
        <v>1480</v>
      </c>
      <c r="J596" s="226" t="s">
        <v>1481</v>
      </c>
      <c r="K596" s="227">
        <v>587</v>
      </c>
    </row>
    <row r="597" spans="2:11" s="215" customFormat="1" ht="12" customHeight="1" x14ac:dyDescent="0.25">
      <c r="B597" s="222">
        <v>4</v>
      </c>
      <c r="C597" s="223">
        <v>588</v>
      </c>
      <c r="D597" s="223" t="s">
        <v>1460</v>
      </c>
      <c r="E597" s="223" t="s">
        <v>134</v>
      </c>
      <c r="F597" s="223" t="s">
        <v>1478</v>
      </c>
      <c r="G597" s="223" t="s">
        <v>1482</v>
      </c>
      <c r="H597" s="225"/>
      <c r="I597" s="223" t="s">
        <v>1482</v>
      </c>
      <c r="J597" s="226" t="s">
        <v>1483</v>
      </c>
      <c r="K597" s="227">
        <v>588</v>
      </c>
    </row>
    <row r="598" spans="2:11" s="215" customFormat="1" ht="12" customHeight="1" x14ac:dyDescent="0.25">
      <c r="B598" s="222">
        <v>2</v>
      </c>
      <c r="C598" s="223">
        <v>589</v>
      </c>
      <c r="D598" s="223" t="s">
        <v>1460</v>
      </c>
      <c r="E598" s="223" t="s">
        <v>135</v>
      </c>
      <c r="F598" s="223"/>
      <c r="G598" s="223"/>
      <c r="H598" s="225"/>
      <c r="I598" s="223" t="s">
        <v>135</v>
      </c>
      <c r="J598" s="226" t="s">
        <v>1484</v>
      </c>
      <c r="K598" s="227">
        <v>589</v>
      </c>
    </row>
    <row r="599" spans="2:11" s="215" customFormat="1" ht="12" customHeight="1" x14ac:dyDescent="0.25">
      <c r="B599" s="222">
        <v>3</v>
      </c>
      <c r="C599" s="223">
        <v>590</v>
      </c>
      <c r="D599" s="223" t="s">
        <v>1460</v>
      </c>
      <c r="E599" s="223" t="s">
        <v>135</v>
      </c>
      <c r="F599" s="223" t="s">
        <v>1485</v>
      </c>
      <c r="G599" s="223"/>
      <c r="H599" s="225"/>
      <c r="I599" s="223" t="s">
        <v>1485</v>
      </c>
      <c r="J599" s="226" t="s">
        <v>480</v>
      </c>
      <c r="K599" s="227">
        <v>590</v>
      </c>
    </row>
    <row r="600" spans="2:11" s="215" customFormat="1" ht="12" customHeight="1" x14ac:dyDescent="0.25">
      <c r="B600" s="222">
        <v>3</v>
      </c>
      <c r="C600" s="223">
        <v>591</v>
      </c>
      <c r="D600" s="223" t="s">
        <v>1460</v>
      </c>
      <c r="E600" s="223" t="s">
        <v>135</v>
      </c>
      <c r="F600" s="223" t="s">
        <v>1486</v>
      </c>
      <c r="G600" s="223"/>
      <c r="H600" s="225"/>
      <c r="I600" s="223" t="s">
        <v>1486</v>
      </c>
      <c r="J600" s="226" t="s">
        <v>1487</v>
      </c>
      <c r="K600" s="227">
        <v>591</v>
      </c>
    </row>
    <row r="601" spans="2:11" s="215" customFormat="1" ht="12" customHeight="1" x14ac:dyDescent="0.25">
      <c r="B601" s="222">
        <v>3</v>
      </c>
      <c r="C601" s="223">
        <v>592</v>
      </c>
      <c r="D601" s="223" t="s">
        <v>1460</v>
      </c>
      <c r="E601" s="223" t="s">
        <v>135</v>
      </c>
      <c r="F601" s="223" t="s">
        <v>1488</v>
      </c>
      <c r="G601" s="223"/>
      <c r="H601" s="225"/>
      <c r="I601" s="223" t="s">
        <v>1488</v>
      </c>
      <c r="J601" s="226" t="s">
        <v>1489</v>
      </c>
      <c r="K601" s="227">
        <v>592</v>
      </c>
    </row>
    <row r="602" spans="2:11" s="215" customFormat="1" ht="12" customHeight="1" x14ac:dyDescent="0.25">
      <c r="B602" s="222">
        <v>3</v>
      </c>
      <c r="C602" s="223">
        <v>593</v>
      </c>
      <c r="D602" s="223" t="s">
        <v>1460</v>
      </c>
      <c r="E602" s="223" t="s">
        <v>135</v>
      </c>
      <c r="F602" s="223" t="s">
        <v>1490</v>
      </c>
      <c r="G602" s="223"/>
      <c r="H602" s="225"/>
      <c r="I602" s="223" t="s">
        <v>1490</v>
      </c>
      <c r="J602" s="226" t="s">
        <v>1491</v>
      </c>
      <c r="K602" s="227">
        <v>593</v>
      </c>
    </row>
    <row r="603" spans="2:11" s="215" customFormat="1" ht="12" customHeight="1" x14ac:dyDescent="0.25">
      <c r="B603" s="222">
        <v>3</v>
      </c>
      <c r="C603" s="223">
        <v>594</v>
      </c>
      <c r="D603" s="223" t="s">
        <v>1460</v>
      </c>
      <c r="E603" s="223" t="s">
        <v>135</v>
      </c>
      <c r="F603" s="223" t="s">
        <v>1492</v>
      </c>
      <c r="G603" s="223"/>
      <c r="H603" s="225"/>
      <c r="I603" s="223" t="s">
        <v>1492</v>
      </c>
      <c r="J603" s="226" t="s">
        <v>1493</v>
      </c>
      <c r="K603" s="227">
        <v>594</v>
      </c>
    </row>
    <row r="604" spans="2:11" s="215" customFormat="1" ht="12" customHeight="1" x14ac:dyDescent="0.25">
      <c r="B604" s="222">
        <v>3</v>
      </c>
      <c r="C604" s="223">
        <v>595</v>
      </c>
      <c r="D604" s="223" t="s">
        <v>1460</v>
      </c>
      <c r="E604" s="223" t="s">
        <v>135</v>
      </c>
      <c r="F604" s="223" t="s">
        <v>1494</v>
      </c>
      <c r="G604" s="223"/>
      <c r="H604" s="225"/>
      <c r="I604" s="223" t="s">
        <v>1494</v>
      </c>
      <c r="J604" s="226" t="s">
        <v>1495</v>
      </c>
      <c r="K604" s="227">
        <v>595</v>
      </c>
    </row>
    <row r="605" spans="2:11" s="215" customFormat="1" ht="12" customHeight="1" x14ac:dyDescent="0.25">
      <c r="B605" s="222">
        <v>4</v>
      </c>
      <c r="C605" s="223">
        <v>596</v>
      </c>
      <c r="D605" s="223" t="s">
        <v>1460</v>
      </c>
      <c r="E605" s="223" t="s">
        <v>135</v>
      </c>
      <c r="F605" s="223" t="s">
        <v>1494</v>
      </c>
      <c r="G605" s="223" t="s">
        <v>1496</v>
      </c>
      <c r="H605" s="225"/>
      <c r="I605" s="223" t="s">
        <v>1496</v>
      </c>
      <c r="J605" s="226" t="s">
        <v>1497</v>
      </c>
      <c r="K605" s="227">
        <v>596</v>
      </c>
    </row>
    <row r="606" spans="2:11" s="215" customFormat="1" ht="12" customHeight="1" x14ac:dyDescent="0.25">
      <c r="B606" s="222">
        <v>4</v>
      </c>
      <c r="C606" s="223">
        <v>597</v>
      </c>
      <c r="D606" s="223" t="s">
        <v>1460</v>
      </c>
      <c r="E606" s="223" t="s">
        <v>135</v>
      </c>
      <c r="F606" s="223" t="s">
        <v>1494</v>
      </c>
      <c r="G606" s="223" t="s">
        <v>1498</v>
      </c>
      <c r="H606" s="225"/>
      <c r="I606" s="223" t="s">
        <v>1498</v>
      </c>
      <c r="J606" s="226" t="s">
        <v>1499</v>
      </c>
      <c r="K606" s="227">
        <v>597</v>
      </c>
    </row>
    <row r="607" spans="2:11" s="215" customFormat="1" ht="12" customHeight="1" x14ac:dyDescent="0.25">
      <c r="B607" s="222">
        <v>4</v>
      </c>
      <c r="C607" s="223">
        <v>598</v>
      </c>
      <c r="D607" s="223" t="s">
        <v>1460</v>
      </c>
      <c r="E607" s="223" t="s">
        <v>135</v>
      </c>
      <c r="F607" s="223" t="s">
        <v>1494</v>
      </c>
      <c r="G607" s="223" t="s">
        <v>1500</v>
      </c>
      <c r="H607" s="225"/>
      <c r="I607" s="223" t="s">
        <v>1500</v>
      </c>
      <c r="J607" s="226" t="s">
        <v>1501</v>
      </c>
      <c r="K607" s="227">
        <v>598</v>
      </c>
    </row>
    <row r="608" spans="2:11" s="215" customFormat="1" ht="12" customHeight="1" x14ac:dyDescent="0.25">
      <c r="B608" s="222">
        <v>3</v>
      </c>
      <c r="C608" s="223">
        <v>599</v>
      </c>
      <c r="D608" s="223" t="s">
        <v>1460</v>
      </c>
      <c r="E608" s="223" t="s">
        <v>135</v>
      </c>
      <c r="F608" s="223" t="s">
        <v>1502</v>
      </c>
      <c r="G608" s="223"/>
      <c r="H608" s="225"/>
      <c r="I608" s="223" t="s">
        <v>1502</v>
      </c>
      <c r="J608" s="226" t="s">
        <v>1503</v>
      </c>
      <c r="K608" s="227">
        <v>599</v>
      </c>
    </row>
    <row r="609" spans="2:11" s="215" customFormat="1" ht="12" customHeight="1" x14ac:dyDescent="0.25">
      <c r="B609" s="222">
        <v>4</v>
      </c>
      <c r="C609" s="223">
        <v>600</v>
      </c>
      <c r="D609" s="223" t="s">
        <v>1460</v>
      </c>
      <c r="E609" s="223" t="s">
        <v>135</v>
      </c>
      <c r="F609" s="223" t="s">
        <v>1502</v>
      </c>
      <c r="G609" s="223" t="s">
        <v>1504</v>
      </c>
      <c r="H609" s="225"/>
      <c r="I609" s="223" t="s">
        <v>1504</v>
      </c>
      <c r="J609" s="226" t="s">
        <v>1505</v>
      </c>
      <c r="K609" s="227">
        <v>600</v>
      </c>
    </row>
    <row r="610" spans="2:11" s="215" customFormat="1" ht="12" customHeight="1" x14ac:dyDescent="0.25">
      <c r="B610" s="222">
        <v>4</v>
      </c>
      <c r="C610" s="223">
        <v>601</v>
      </c>
      <c r="D610" s="223" t="s">
        <v>1460</v>
      </c>
      <c r="E610" s="223" t="s">
        <v>135</v>
      </c>
      <c r="F610" s="223" t="s">
        <v>1502</v>
      </c>
      <c r="G610" s="223" t="s">
        <v>1506</v>
      </c>
      <c r="H610" s="225"/>
      <c r="I610" s="223" t="s">
        <v>1506</v>
      </c>
      <c r="J610" s="226" t="s">
        <v>1507</v>
      </c>
      <c r="K610" s="227">
        <v>601</v>
      </c>
    </row>
    <row r="611" spans="2:11" s="215" customFormat="1" ht="12" customHeight="1" x14ac:dyDescent="0.25">
      <c r="B611" s="222">
        <v>2</v>
      </c>
      <c r="C611" s="223">
        <v>602</v>
      </c>
      <c r="D611" s="223" t="s">
        <v>1460</v>
      </c>
      <c r="E611" s="223" t="s">
        <v>136</v>
      </c>
      <c r="F611" s="223"/>
      <c r="G611" s="223"/>
      <c r="H611" s="225"/>
      <c r="I611" s="223" t="s">
        <v>136</v>
      </c>
      <c r="J611" s="226" t="s">
        <v>1508</v>
      </c>
      <c r="K611" s="227">
        <v>602</v>
      </c>
    </row>
    <row r="612" spans="2:11" s="215" customFormat="1" ht="12" customHeight="1" x14ac:dyDescent="0.25">
      <c r="B612" s="222">
        <v>3</v>
      </c>
      <c r="C612" s="223">
        <v>603</v>
      </c>
      <c r="D612" s="223" t="s">
        <v>1460</v>
      </c>
      <c r="E612" s="223" t="s">
        <v>136</v>
      </c>
      <c r="F612" s="223" t="s">
        <v>1509</v>
      </c>
      <c r="G612" s="223"/>
      <c r="H612" s="225"/>
      <c r="I612" s="223" t="s">
        <v>1509</v>
      </c>
      <c r="J612" s="226" t="s">
        <v>480</v>
      </c>
      <c r="K612" s="227">
        <v>603</v>
      </c>
    </row>
    <row r="613" spans="2:11" s="215" customFormat="1" ht="12" customHeight="1" x14ac:dyDescent="0.25">
      <c r="B613" s="222">
        <v>3</v>
      </c>
      <c r="C613" s="223">
        <v>604</v>
      </c>
      <c r="D613" s="223" t="s">
        <v>1460</v>
      </c>
      <c r="E613" s="223" t="s">
        <v>136</v>
      </c>
      <c r="F613" s="223" t="s">
        <v>1510</v>
      </c>
      <c r="G613" s="223"/>
      <c r="H613" s="225"/>
      <c r="I613" s="223" t="s">
        <v>1510</v>
      </c>
      <c r="J613" s="226" t="s">
        <v>1511</v>
      </c>
      <c r="K613" s="227">
        <v>604</v>
      </c>
    </row>
    <row r="614" spans="2:11" s="215" customFormat="1" ht="12" customHeight="1" x14ac:dyDescent="0.25">
      <c r="B614" s="222">
        <v>3</v>
      </c>
      <c r="C614" s="223">
        <v>605</v>
      </c>
      <c r="D614" s="223" t="s">
        <v>1460</v>
      </c>
      <c r="E614" s="223" t="s">
        <v>136</v>
      </c>
      <c r="F614" s="223" t="s">
        <v>1512</v>
      </c>
      <c r="G614" s="223"/>
      <c r="H614" s="225"/>
      <c r="I614" s="223" t="s">
        <v>1512</v>
      </c>
      <c r="J614" s="226" t="s">
        <v>1513</v>
      </c>
      <c r="K614" s="227">
        <v>605</v>
      </c>
    </row>
    <row r="615" spans="2:11" s="215" customFormat="1" ht="12" customHeight="1" x14ac:dyDescent="0.25">
      <c r="B615" s="222">
        <v>3</v>
      </c>
      <c r="C615" s="223">
        <v>606</v>
      </c>
      <c r="D615" s="223" t="s">
        <v>1460</v>
      </c>
      <c r="E615" s="223" t="s">
        <v>136</v>
      </c>
      <c r="F615" s="223" t="s">
        <v>1514</v>
      </c>
      <c r="G615" s="223"/>
      <c r="H615" s="225"/>
      <c r="I615" s="223" t="s">
        <v>1514</v>
      </c>
      <c r="J615" s="226" t="s">
        <v>1515</v>
      </c>
      <c r="K615" s="227">
        <v>606</v>
      </c>
    </row>
    <row r="616" spans="2:11" s="215" customFormat="1" ht="12" customHeight="1" x14ac:dyDescent="0.25">
      <c r="B616" s="222">
        <v>3</v>
      </c>
      <c r="C616" s="223">
        <v>607</v>
      </c>
      <c r="D616" s="223" t="s">
        <v>1460</v>
      </c>
      <c r="E616" s="223" t="s">
        <v>136</v>
      </c>
      <c r="F616" s="223" t="s">
        <v>1516</v>
      </c>
      <c r="G616" s="223"/>
      <c r="H616" s="225"/>
      <c r="I616" s="223" t="s">
        <v>1516</v>
      </c>
      <c r="J616" s="226" t="s">
        <v>1517</v>
      </c>
      <c r="K616" s="227">
        <v>607</v>
      </c>
    </row>
    <row r="617" spans="2:11" s="215" customFormat="1" ht="12" customHeight="1" x14ac:dyDescent="0.25">
      <c r="B617" s="222">
        <v>4</v>
      </c>
      <c r="C617" s="223">
        <v>608</v>
      </c>
      <c r="D617" s="223" t="s">
        <v>1460</v>
      </c>
      <c r="E617" s="223" t="s">
        <v>136</v>
      </c>
      <c r="F617" s="223" t="s">
        <v>1516</v>
      </c>
      <c r="G617" s="223" t="s">
        <v>1518</v>
      </c>
      <c r="H617" s="225"/>
      <c r="I617" s="223" t="s">
        <v>1518</v>
      </c>
      <c r="J617" s="226" t="s">
        <v>1519</v>
      </c>
      <c r="K617" s="227">
        <v>608</v>
      </c>
    </row>
    <row r="618" spans="2:11" s="215" customFormat="1" ht="12" customHeight="1" x14ac:dyDescent="0.25">
      <c r="B618" s="222">
        <v>4</v>
      </c>
      <c r="C618" s="223">
        <v>609</v>
      </c>
      <c r="D618" s="223" t="s">
        <v>1460</v>
      </c>
      <c r="E618" s="223" t="s">
        <v>136</v>
      </c>
      <c r="F618" s="223" t="s">
        <v>1516</v>
      </c>
      <c r="G618" s="223" t="s">
        <v>1520</v>
      </c>
      <c r="H618" s="225"/>
      <c r="I618" s="223" t="s">
        <v>1520</v>
      </c>
      <c r="J618" s="226" t="s">
        <v>1521</v>
      </c>
      <c r="K618" s="227">
        <v>609</v>
      </c>
    </row>
    <row r="619" spans="2:11" s="215" customFormat="1" ht="12" customHeight="1" x14ac:dyDescent="0.25">
      <c r="B619" s="222">
        <v>4</v>
      </c>
      <c r="C619" s="223">
        <v>610</v>
      </c>
      <c r="D619" s="223" t="s">
        <v>1460</v>
      </c>
      <c r="E619" s="223" t="s">
        <v>136</v>
      </c>
      <c r="F619" s="223" t="s">
        <v>1516</v>
      </c>
      <c r="G619" s="223" t="s">
        <v>1522</v>
      </c>
      <c r="H619" s="225"/>
      <c r="I619" s="223" t="s">
        <v>1522</v>
      </c>
      <c r="J619" s="226" t="s">
        <v>1523</v>
      </c>
      <c r="K619" s="227">
        <v>610</v>
      </c>
    </row>
    <row r="620" spans="2:11" s="215" customFormat="1" ht="12" customHeight="1" x14ac:dyDescent="0.25">
      <c r="B620" s="222">
        <v>4</v>
      </c>
      <c r="C620" s="223">
        <v>611</v>
      </c>
      <c r="D620" s="223" t="s">
        <v>1460</v>
      </c>
      <c r="E620" s="223" t="s">
        <v>136</v>
      </c>
      <c r="F620" s="223" t="s">
        <v>1516</v>
      </c>
      <c r="G620" s="223" t="s">
        <v>1524</v>
      </c>
      <c r="H620" s="225"/>
      <c r="I620" s="223" t="s">
        <v>1524</v>
      </c>
      <c r="J620" s="226" t="s">
        <v>1525</v>
      </c>
      <c r="K620" s="227">
        <v>611</v>
      </c>
    </row>
    <row r="621" spans="2:11" s="215" customFormat="1" ht="12" customHeight="1" x14ac:dyDescent="0.25">
      <c r="B621" s="222">
        <v>4</v>
      </c>
      <c r="C621" s="223">
        <v>612</v>
      </c>
      <c r="D621" s="223" t="s">
        <v>1460</v>
      </c>
      <c r="E621" s="223" t="s">
        <v>136</v>
      </c>
      <c r="F621" s="223" t="s">
        <v>1516</v>
      </c>
      <c r="G621" s="223" t="s">
        <v>1526</v>
      </c>
      <c r="H621" s="225"/>
      <c r="I621" s="223" t="s">
        <v>1526</v>
      </c>
      <c r="J621" s="226" t="s">
        <v>1527</v>
      </c>
      <c r="K621" s="227">
        <v>612</v>
      </c>
    </row>
    <row r="622" spans="2:11" s="215" customFormat="1" ht="12" customHeight="1" x14ac:dyDescent="0.25">
      <c r="B622" s="222">
        <v>4</v>
      </c>
      <c r="C622" s="223">
        <v>613</v>
      </c>
      <c r="D622" s="223" t="s">
        <v>1460</v>
      </c>
      <c r="E622" s="223" t="s">
        <v>136</v>
      </c>
      <c r="F622" s="223" t="s">
        <v>1516</v>
      </c>
      <c r="G622" s="223" t="s">
        <v>1528</v>
      </c>
      <c r="H622" s="225"/>
      <c r="I622" s="223" t="s">
        <v>1528</v>
      </c>
      <c r="J622" s="226" t="s">
        <v>1529</v>
      </c>
      <c r="K622" s="227">
        <v>613</v>
      </c>
    </row>
    <row r="623" spans="2:11" s="215" customFormat="1" ht="12" customHeight="1" x14ac:dyDescent="0.25">
      <c r="B623" s="222">
        <v>4</v>
      </c>
      <c r="C623" s="223">
        <v>614</v>
      </c>
      <c r="D623" s="223" t="s">
        <v>1460</v>
      </c>
      <c r="E623" s="223" t="s">
        <v>136</v>
      </c>
      <c r="F623" s="223" t="s">
        <v>1516</v>
      </c>
      <c r="G623" s="223" t="s">
        <v>1530</v>
      </c>
      <c r="H623" s="225"/>
      <c r="I623" s="223" t="s">
        <v>1530</v>
      </c>
      <c r="J623" s="226" t="s">
        <v>1531</v>
      </c>
      <c r="K623" s="227">
        <v>614</v>
      </c>
    </row>
    <row r="624" spans="2:11" s="215" customFormat="1" ht="12" customHeight="1" x14ac:dyDescent="0.25">
      <c r="B624" s="222">
        <v>4</v>
      </c>
      <c r="C624" s="223">
        <v>615</v>
      </c>
      <c r="D624" s="223" t="s">
        <v>1460</v>
      </c>
      <c r="E624" s="223" t="s">
        <v>136</v>
      </c>
      <c r="F624" s="223" t="s">
        <v>1516</v>
      </c>
      <c r="G624" s="223" t="s">
        <v>1532</v>
      </c>
      <c r="H624" s="225"/>
      <c r="I624" s="223" t="s">
        <v>1532</v>
      </c>
      <c r="J624" s="226" t="s">
        <v>1533</v>
      </c>
      <c r="K624" s="227">
        <v>615</v>
      </c>
    </row>
    <row r="625" spans="2:11" s="215" customFormat="1" ht="12" customHeight="1" x14ac:dyDescent="0.25">
      <c r="B625" s="222">
        <v>3</v>
      </c>
      <c r="C625" s="223">
        <v>616</v>
      </c>
      <c r="D625" s="223" t="s">
        <v>1460</v>
      </c>
      <c r="E625" s="223" t="s">
        <v>136</v>
      </c>
      <c r="F625" s="223" t="s">
        <v>1534</v>
      </c>
      <c r="G625" s="223"/>
      <c r="H625" s="225"/>
      <c r="I625" s="223" t="s">
        <v>1534</v>
      </c>
      <c r="J625" s="226" t="s">
        <v>1535</v>
      </c>
      <c r="K625" s="227">
        <v>616</v>
      </c>
    </row>
    <row r="626" spans="2:11" s="215" customFormat="1" ht="12" customHeight="1" x14ac:dyDescent="0.25">
      <c r="B626" s="222">
        <v>3</v>
      </c>
      <c r="C626" s="223">
        <v>617</v>
      </c>
      <c r="D626" s="223" t="s">
        <v>1460</v>
      </c>
      <c r="E626" s="223" t="s">
        <v>136</v>
      </c>
      <c r="F626" s="223" t="s">
        <v>1536</v>
      </c>
      <c r="G626" s="223"/>
      <c r="H626" s="225"/>
      <c r="I626" s="223" t="s">
        <v>1536</v>
      </c>
      <c r="J626" s="226" t="s">
        <v>1537</v>
      </c>
      <c r="K626" s="227">
        <v>617</v>
      </c>
    </row>
    <row r="627" spans="2:11" s="215" customFormat="1" ht="12" customHeight="1" x14ac:dyDescent="0.25">
      <c r="B627" s="222">
        <v>4</v>
      </c>
      <c r="C627" s="223">
        <v>618</v>
      </c>
      <c r="D627" s="223" t="s">
        <v>1460</v>
      </c>
      <c r="E627" s="223" t="s">
        <v>136</v>
      </c>
      <c r="F627" s="223" t="s">
        <v>1536</v>
      </c>
      <c r="G627" s="223" t="s">
        <v>1538</v>
      </c>
      <c r="H627" s="225"/>
      <c r="I627" s="223" t="s">
        <v>1538</v>
      </c>
      <c r="J627" s="226" t="s">
        <v>1539</v>
      </c>
      <c r="K627" s="227">
        <v>618</v>
      </c>
    </row>
    <row r="628" spans="2:11" s="215" customFormat="1" ht="12" customHeight="1" x14ac:dyDescent="0.25">
      <c r="B628" s="222">
        <v>4</v>
      </c>
      <c r="C628" s="223">
        <v>619</v>
      </c>
      <c r="D628" s="223" t="s">
        <v>1460</v>
      </c>
      <c r="E628" s="223" t="s">
        <v>136</v>
      </c>
      <c r="F628" s="223" t="s">
        <v>1536</v>
      </c>
      <c r="G628" s="223" t="s">
        <v>1540</v>
      </c>
      <c r="H628" s="225"/>
      <c r="I628" s="223" t="s">
        <v>1540</v>
      </c>
      <c r="J628" s="226" t="s">
        <v>1541</v>
      </c>
      <c r="K628" s="227">
        <v>619</v>
      </c>
    </row>
    <row r="629" spans="2:11" s="215" customFormat="1" ht="12" customHeight="1" x14ac:dyDescent="0.25">
      <c r="B629" s="222">
        <v>4</v>
      </c>
      <c r="C629" s="223">
        <v>620</v>
      </c>
      <c r="D629" s="223" t="s">
        <v>1460</v>
      </c>
      <c r="E629" s="223" t="s">
        <v>136</v>
      </c>
      <c r="F629" s="223" t="s">
        <v>1536</v>
      </c>
      <c r="G629" s="223" t="s">
        <v>1542</v>
      </c>
      <c r="H629" s="225"/>
      <c r="I629" s="223" t="s">
        <v>1542</v>
      </c>
      <c r="J629" s="226" t="s">
        <v>1543</v>
      </c>
      <c r="K629" s="227">
        <v>620</v>
      </c>
    </row>
    <row r="630" spans="2:11" s="215" customFormat="1" ht="12" customHeight="1" x14ac:dyDescent="0.25">
      <c r="B630" s="222">
        <v>4</v>
      </c>
      <c r="C630" s="223">
        <v>621</v>
      </c>
      <c r="D630" s="223" t="s">
        <v>1460</v>
      </c>
      <c r="E630" s="223" t="s">
        <v>136</v>
      </c>
      <c r="F630" s="223" t="s">
        <v>1536</v>
      </c>
      <c r="G630" s="223" t="s">
        <v>1544</v>
      </c>
      <c r="H630" s="225"/>
      <c r="I630" s="223" t="s">
        <v>1544</v>
      </c>
      <c r="J630" s="226" t="s">
        <v>1545</v>
      </c>
      <c r="K630" s="227">
        <v>621</v>
      </c>
    </row>
    <row r="631" spans="2:11" s="215" customFormat="1" ht="12" customHeight="1" x14ac:dyDescent="0.25">
      <c r="B631" s="222">
        <v>3</v>
      </c>
      <c r="C631" s="223">
        <v>622</v>
      </c>
      <c r="D631" s="223" t="s">
        <v>1460</v>
      </c>
      <c r="E631" s="223" t="s">
        <v>136</v>
      </c>
      <c r="F631" s="223" t="s">
        <v>1546</v>
      </c>
      <c r="G631" s="223"/>
      <c r="H631" s="225"/>
      <c r="I631" s="223" t="s">
        <v>1546</v>
      </c>
      <c r="J631" s="226" t="s">
        <v>1547</v>
      </c>
      <c r="K631" s="227">
        <v>622</v>
      </c>
    </row>
    <row r="632" spans="2:11" s="215" customFormat="1" ht="12" customHeight="1" x14ac:dyDescent="0.25">
      <c r="B632" s="222">
        <v>4</v>
      </c>
      <c r="C632" s="223">
        <v>623</v>
      </c>
      <c r="D632" s="223" t="s">
        <v>1460</v>
      </c>
      <c r="E632" s="223" t="s">
        <v>136</v>
      </c>
      <c r="F632" s="223" t="s">
        <v>1546</v>
      </c>
      <c r="G632" s="223" t="s">
        <v>1548</v>
      </c>
      <c r="H632" s="225"/>
      <c r="I632" s="223" t="s">
        <v>1548</v>
      </c>
      <c r="J632" s="226" t="s">
        <v>1549</v>
      </c>
      <c r="K632" s="227">
        <v>623</v>
      </c>
    </row>
    <row r="633" spans="2:11" s="215" customFormat="1" ht="12" customHeight="1" x14ac:dyDescent="0.25">
      <c r="B633" s="222">
        <v>4</v>
      </c>
      <c r="C633" s="223">
        <v>624</v>
      </c>
      <c r="D633" s="223" t="s">
        <v>1460</v>
      </c>
      <c r="E633" s="223" t="s">
        <v>136</v>
      </c>
      <c r="F633" s="223" t="s">
        <v>1546</v>
      </c>
      <c r="G633" s="223" t="s">
        <v>1550</v>
      </c>
      <c r="H633" s="225"/>
      <c r="I633" s="223" t="s">
        <v>1550</v>
      </c>
      <c r="J633" s="226" t="s">
        <v>1551</v>
      </c>
      <c r="K633" s="227">
        <v>624</v>
      </c>
    </row>
    <row r="634" spans="2:11" s="215" customFormat="1" ht="12" customHeight="1" x14ac:dyDescent="0.25">
      <c r="B634" s="222">
        <v>4</v>
      </c>
      <c r="C634" s="223">
        <v>625</v>
      </c>
      <c r="D634" s="223" t="s">
        <v>1460</v>
      </c>
      <c r="E634" s="223" t="s">
        <v>136</v>
      </c>
      <c r="F634" s="223" t="s">
        <v>1546</v>
      </c>
      <c r="G634" s="223" t="s">
        <v>1552</v>
      </c>
      <c r="H634" s="225"/>
      <c r="I634" s="223" t="s">
        <v>1552</v>
      </c>
      <c r="J634" s="226" t="s">
        <v>1553</v>
      </c>
      <c r="K634" s="227">
        <v>625</v>
      </c>
    </row>
    <row r="635" spans="2:11" s="215" customFormat="1" ht="12" customHeight="1" x14ac:dyDescent="0.25">
      <c r="B635" s="222">
        <v>1</v>
      </c>
      <c r="C635" s="223">
        <v>626</v>
      </c>
      <c r="D635" s="223" t="s">
        <v>1554</v>
      </c>
      <c r="E635" s="223"/>
      <c r="F635" s="223"/>
      <c r="G635" s="223"/>
      <c r="H635" s="225" t="s">
        <v>536</v>
      </c>
      <c r="I635" s="223" t="s">
        <v>1554</v>
      </c>
      <c r="J635" s="226" t="s">
        <v>1555</v>
      </c>
      <c r="K635" s="227">
        <v>626</v>
      </c>
    </row>
    <row r="636" spans="2:11" s="215" customFormat="1" ht="12" customHeight="1" x14ac:dyDescent="0.25">
      <c r="B636" s="222">
        <v>2</v>
      </c>
      <c r="C636" s="223">
        <v>627</v>
      </c>
      <c r="D636" s="223" t="s">
        <v>1554</v>
      </c>
      <c r="E636" s="223" t="s">
        <v>137</v>
      </c>
      <c r="F636" s="223"/>
      <c r="G636" s="223"/>
      <c r="H636" s="225" t="s">
        <v>536</v>
      </c>
      <c r="I636" s="223" t="s">
        <v>137</v>
      </c>
      <c r="J636" s="226" t="s">
        <v>1556</v>
      </c>
      <c r="K636" s="227">
        <v>627</v>
      </c>
    </row>
    <row r="637" spans="2:11" s="215" customFormat="1" ht="12" customHeight="1" x14ac:dyDescent="0.25">
      <c r="B637" s="222">
        <v>3</v>
      </c>
      <c r="C637" s="223">
        <v>628</v>
      </c>
      <c r="D637" s="223" t="s">
        <v>1554</v>
      </c>
      <c r="E637" s="223" t="s">
        <v>137</v>
      </c>
      <c r="F637" s="223" t="s">
        <v>1557</v>
      </c>
      <c r="G637" s="223"/>
      <c r="H637" s="225" t="s">
        <v>536</v>
      </c>
      <c r="I637" s="223" t="s">
        <v>1557</v>
      </c>
      <c r="J637" s="226" t="s">
        <v>480</v>
      </c>
      <c r="K637" s="227">
        <v>628</v>
      </c>
    </row>
    <row r="638" spans="2:11" s="215" customFormat="1" ht="12" customHeight="1" x14ac:dyDescent="0.25">
      <c r="B638" s="222">
        <v>3</v>
      </c>
      <c r="C638" s="223">
        <v>629</v>
      </c>
      <c r="D638" s="223" t="s">
        <v>1554</v>
      </c>
      <c r="E638" s="223" t="s">
        <v>137</v>
      </c>
      <c r="F638" s="223" t="s">
        <v>1558</v>
      </c>
      <c r="G638" s="223"/>
      <c r="H638" s="225" t="s">
        <v>536</v>
      </c>
      <c r="I638" s="223" t="s">
        <v>1558</v>
      </c>
      <c r="J638" s="226" t="s">
        <v>1559</v>
      </c>
      <c r="K638" s="227">
        <v>629</v>
      </c>
    </row>
    <row r="639" spans="2:11" s="215" customFormat="1" ht="12" customHeight="1" x14ac:dyDescent="0.25">
      <c r="B639" s="222">
        <v>3</v>
      </c>
      <c r="C639" s="223">
        <v>630</v>
      </c>
      <c r="D639" s="223" t="s">
        <v>1554</v>
      </c>
      <c r="E639" s="223" t="s">
        <v>137</v>
      </c>
      <c r="F639" s="223" t="s">
        <v>1560</v>
      </c>
      <c r="G639" s="223"/>
      <c r="H639" s="225" t="s">
        <v>536</v>
      </c>
      <c r="I639" s="223" t="s">
        <v>1560</v>
      </c>
      <c r="J639" s="226" t="s">
        <v>1561</v>
      </c>
      <c r="K639" s="227">
        <v>630</v>
      </c>
    </row>
    <row r="640" spans="2:11" s="215" customFormat="1" ht="12" customHeight="1" x14ac:dyDescent="0.25">
      <c r="B640" s="222">
        <v>3</v>
      </c>
      <c r="C640" s="223">
        <v>631</v>
      </c>
      <c r="D640" s="223" t="s">
        <v>1554</v>
      </c>
      <c r="E640" s="223" t="s">
        <v>137</v>
      </c>
      <c r="F640" s="223" t="s">
        <v>1562</v>
      </c>
      <c r="G640" s="223"/>
      <c r="H640" s="225" t="s">
        <v>536</v>
      </c>
      <c r="I640" s="223" t="s">
        <v>1562</v>
      </c>
      <c r="J640" s="226" t="s">
        <v>1563</v>
      </c>
      <c r="K640" s="227">
        <v>631</v>
      </c>
    </row>
    <row r="641" spans="2:11" s="215" customFormat="1" ht="12" customHeight="1" x14ac:dyDescent="0.25">
      <c r="B641" s="222">
        <v>3</v>
      </c>
      <c r="C641" s="223">
        <v>632</v>
      </c>
      <c r="D641" s="223" t="s">
        <v>1554</v>
      </c>
      <c r="E641" s="223" t="s">
        <v>137</v>
      </c>
      <c r="F641" s="223" t="s">
        <v>1564</v>
      </c>
      <c r="G641" s="223"/>
      <c r="H641" s="225" t="s">
        <v>536</v>
      </c>
      <c r="I641" s="223" t="s">
        <v>1564</v>
      </c>
      <c r="J641" s="226" t="s">
        <v>1565</v>
      </c>
      <c r="K641" s="227">
        <v>632</v>
      </c>
    </row>
    <row r="642" spans="2:11" s="215" customFormat="1" ht="12" customHeight="1" x14ac:dyDescent="0.25">
      <c r="B642" s="222">
        <v>3</v>
      </c>
      <c r="C642" s="223">
        <v>633</v>
      </c>
      <c r="D642" s="223" t="s">
        <v>1554</v>
      </c>
      <c r="E642" s="223" t="s">
        <v>137</v>
      </c>
      <c r="F642" s="223" t="s">
        <v>1566</v>
      </c>
      <c r="G642" s="223"/>
      <c r="H642" s="225" t="s">
        <v>536</v>
      </c>
      <c r="I642" s="223" t="s">
        <v>1566</v>
      </c>
      <c r="J642" s="226" t="s">
        <v>1567</v>
      </c>
      <c r="K642" s="227">
        <v>633</v>
      </c>
    </row>
    <row r="643" spans="2:11" s="215" customFormat="1" ht="12" customHeight="1" x14ac:dyDescent="0.25">
      <c r="B643" s="222">
        <v>3</v>
      </c>
      <c r="C643" s="223">
        <v>634</v>
      </c>
      <c r="D643" s="223" t="s">
        <v>1554</v>
      </c>
      <c r="E643" s="223" t="s">
        <v>137</v>
      </c>
      <c r="F643" s="223" t="s">
        <v>1568</v>
      </c>
      <c r="G643" s="223"/>
      <c r="H643" s="225" t="s">
        <v>536</v>
      </c>
      <c r="I643" s="223" t="s">
        <v>1568</v>
      </c>
      <c r="J643" s="226" t="s">
        <v>1569</v>
      </c>
      <c r="K643" s="227">
        <v>634</v>
      </c>
    </row>
    <row r="644" spans="2:11" s="215" customFormat="1" ht="12" customHeight="1" x14ac:dyDescent="0.25">
      <c r="B644" s="222">
        <v>3</v>
      </c>
      <c r="C644" s="223">
        <v>635</v>
      </c>
      <c r="D644" s="223" t="s">
        <v>1554</v>
      </c>
      <c r="E644" s="223" t="s">
        <v>137</v>
      </c>
      <c r="F644" s="223" t="s">
        <v>1570</v>
      </c>
      <c r="G644" s="223"/>
      <c r="H644" s="225" t="s">
        <v>536</v>
      </c>
      <c r="I644" s="223" t="s">
        <v>1570</v>
      </c>
      <c r="J644" s="226" t="s">
        <v>1571</v>
      </c>
      <c r="K644" s="227">
        <v>635</v>
      </c>
    </row>
    <row r="645" spans="2:11" s="215" customFormat="1" ht="12" customHeight="1" x14ac:dyDescent="0.25">
      <c r="B645" s="222">
        <v>4</v>
      </c>
      <c r="C645" s="223">
        <v>636</v>
      </c>
      <c r="D645" s="223" t="s">
        <v>1554</v>
      </c>
      <c r="E645" s="223" t="s">
        <v>137</v>
      </c>
      <c r="F645" s="223" t="s">
        <v>1570</v>
      </c>
      <c r="G645" s="223" t="s">
        <v>1572</v>
      </c>
      <c r="H645" s="225" t="s">
        <v>536</v>
      </c>
      <c r="I645" s="223" t="s">
        <v>1572</v>
      </c>
      <c r="J645" s="226" t="s">
        <v>1573</v>
      </c>
      <c r="K645" s="227">
        <v>636</v>
      </c>
    </row>
    <row r="646" spans="2:11" s="215" customFormat="1" ht="12" customHeight="1" x14ac:dyDescent="0.25">
      <c r="B646" s="222">
        <v>4</v>
      </c>
      <c r="C646" s="223">
        <v>637</v>
      </c>
      <c r="D646" s="223" t="s">
        <v>1554</v>
      </c>
      <c r="E646" s="223" t="s">
        <v>137</v>
      </c>
      <c r="F646" s="223" t="s">
        <v>1570</v>
      </c>
      <c r="G646" s="223" t="s">
        <v>1574</v>
      </c>
      <c r="H646" s="225" t="s">
        <v>536</v>
      </c>
      <c r="I646" s="223" t="s">
        <v>1574</v>
      </c>
      <c r="J646" s="226" t="s">
        <v>1575</v>
      </c>
      <c r="K646" s="227">
        <v>637</v>
      </c>
    </row>
    <row r="647" spans="2:11" s="215" customFormat="1" ht="12" customHeight="1" x14ac:dyDescent="0.25">
      <c r="B647" s="222">
        <v>3</v>
      </c>
      <c r="C647" s="223">
        <v>638</v>
      </c>
      <c r="D647" s="223" t="s">
        <v>1554</v>
      </c>
      <c r="E647" s="223" t="s">
        <v>137</v>
      </c>
      <c r="F647" s="223" t="s">
        <v>1576</v>
      </c>
      <c r="G647" s="223"/>
      <c r="H647" s="225" t="s">
        <v>536</v>
      </c>
      <c r="I647" s="223" t="s">
        <v>1576</v>
      </c>
      <c r="J647" s="226" t="s">
        <v>1577</v>
      </c>
      <c r="K647" s="227">
        <v>638</v>
      </c>
    </row>
    <row r="648" spans="2:11" s="215" customFormat="1" ht="12" customHeight="1" x14ac:dyDescent="0.25">
      <c r="B648" s="222">
        <v>3</v>
      </c>
      <c r="C648" s="223">
        <v>639</v>
      </c>
      <c r="D648" s="223" t="s">
        <v>1554</v>
      </c>
      <c r="E648" s="223" t="s">
        <v>137</v>
      </c>
      <c r="F648" s="223" t="s">
        <v>1578</v>
      </c>
      <c r="G648" s="223"/>
      <c r="H648" s="225" t="s">
        <v>536</v>
      </c>
      <c r="I648" s="223" t="s">
        <v>1578</v>
      </c>
      <c r="J648" s="226" t="s">
        <v>1579</v>
      </c>
      <c r="K648" s="227">
        <v>639</v>
      </c>
    </row>
    <row r="649" spans="2:11" s="215" customFormat="1" ht="12" customHeight="1" x14ac:dyDescent="0.25">
      <c r="B649" s="222">
        <v>2</v>
      </c>
      <c r="C649" s="223">
        <v>640</v>
      </c>
      <c r="D649" s="223" t="s">
        <v>1554</v>
      </c>
      <c r="E649" s="223" t="s">
        <v>138</v>
      </c>
      <c r="F649" s="223"/>
      <c r="G649" s="223"/>
      <c r="H649" s="225"/>
      <c r="I649" s="223" t="s">
        <v>138</v>
      </c>
      <c r="J649" s="226" t="s">
        <v>1580</v>
      </c>
      <c r="K649" s="227">
        <v>640</v>
      </c>
    </row>
    <row r="650" spans="2:11" s="215" customFormat="1" ht="12" customHeight="1" x14ac:dyDescent="0.25">
      <c r="B650" s="222">
        <v>3</v>
      </c>
      <c r="C650" s="223">
        <v>641</v>
      </c>
      <c r="D650" s="223" t="s">
        <v>1554</v>
      </c>
      <c r="E650" s="223" t="s">
        <v>138</v>
      </c>
      <c r="F650" s="223" t="s">
        <v>1581</v>
      </c>
      <c r="G650" s="223"/>
      <c r="H650" s="225"/>
      <c r="I650" s="223" t="s">
        <v>1581</v>
      </c>
      <c r="J650" s="226" t="s">
        <v>480</v>
      </c>
      <c r="K650" s="227">
        <v>641</v>
      </c>
    </row>
    <row r="651" spans="2:11" s="215" customFormat="1" ht="12" customHeight="1" x14ac:dyDescent="0.25">
      <c r="B651" s="222">
        <v>3</v>
      </c>
      <c r="C651" s="223">
        <v>642</v>
      </c>
      <c r="D651" s="223" t="s">
        <v>1554</v>
      </c>
      <c r="E651" s="223" t="s">
        <v>138</v>
      </c>
      <c r="F651" s="223" t="s">
        <v>1582</v>
      </c>
      <c r="G651" s="223"/>
      <c r="H651" s="225"/>
      <c r="I651" s="223" t="s">
        <v>1582</v>
      </c>
      <c r="J651" s="226" t="s">
        <v>1583</v>
      </c>
      <c r="K651" s="227">
        <v>642</v>
      </c>
    </row>
    <row r="652" spans="2:11" s="215" customFormat="1" ht="12" customHeight="1" x14ac:dyDescent="0.25">
      <c r="B652" s="222">
        <v>4</v>
      </c>
      <c r="C652" s="223">
        <v>643</v>
      </c>
      <c r="D652" s="223" t="s">
        <v>1554</v>
      </c>
      <c r="E652" s="223" t="s">
        <v>138</v>
      </c>
      <c r="F652" s="223" t="s">
        <v>1582</v>
      </c>
      <c r="G652" s="223" t="s">
        <v>1584</v>
      </c>
      <c r="H652" s="225"/>
      <c r="I652" s="223" t="s">
        <v>1584</v>
      </c>
      <c r="J652" s="226" t="s">
        <v>1585</v>
      </c>
      <c r="K652" s="227">
        <v>643</v>
      </c>
    </row>
    <row r="653" spans="2:11" s="215" customFormat="1" ht="12" customHeight="1" x14ac:dyDescent="0.25">
      <c r="B653" s="222">
        <v>4</v>
      </c>
      <c r="C653" s="223">
        <v>644</v>
      </c>
      <c r="D653" s="223" t="s">
        <v>1554</v>
      </c>
      <c r="E653" s="223" t="s">
        <v>138</v>
      </c>
      <c r="F653" s="223" t="s">
        <v>1582</v>
      </c>
      <c r="G653" s="223" t="s">
        <v>1586</v>
      </c>
      <c r="H653" s="225"/>
      <c r="I653" s="223" t="s">
        <v>1586</v>
      </c>
      <c r="J653" s="226" t="s">
        <v>1587</v>
      </c>
      <c r="K653" s="227">
        <v>644</v>
      </c>
    </row>
    <row r="654" spans="2:11" s="215" customFormat="1" ht="12" customHeight="1" x14ac:dyDescent="0.25">
      <c r="B654" s="222">
        <v>4</v>
      </c>
      <c r="C654" s="223">
        <v>645</v>
      </c>
      <c r="D654" s="223" t="s">
        <v>1554</v>
      </c>
      <c r="E654" s="223" t="s">
        <v>138</v>
      </c>
      <c r="F654" s="223" t="s">
        <v>1582</v>
      </c>
      <c r="G654" s="223" t="s">
        <v>1588</v>
      </c>
      <c r="H654" s="225"/>
      <c r="I654" s="223" t="s">
        <v>1588</v>
      </c>
      <c r="J654" s="226" t="s">
        <v>1589</v>
      </c>
      <c r="K654" s="227">
        <v>645</v>
      </c>
    </row>
    <row r="655" spans="2:11" s="215" customFormat="1" ht="12" customHeight="1" x14ac:dyDescent="0.25">
      <c r="B655" s="222">
        <v>4</v>
      </c>
      <c r="C655" s="223">
        <v>646</v>
      </c>
      <c r="D655" s="223" t="s">
        <v>1554</v>
      </c>
      <c r="E655" s="223" t="s">
        <v>138</v>
      </c>
      <c r="F655" s="223" t="s">
        <v>1582</v>
      </c>
      <c r="G655" s="223" t="s">
        <v>1590</v>
      </c>
      <c r="H655" s="225"/>
      <c r="I655" s="223" t="s">
        <v>1590</v>
      </c>
      <c r="J655" s="226" t="s">
        <v>1591</v>
      </c>
      <c r="K655" s="227">
        <v>646</v>
      </c>
    </row>
    <row r="656" spans="2:11" s="215" customFormat="1" ht="12" customHeight="1" x14ac:dyDescent="0.25">
      <c r="B656" s="222">
        <v>4</v>
      </c>
      <c r="C656" s="223">
        <v>647</v>
      </c>
      <c r="D656" s="223" t="s">
        <v>1554</v>
      </c>
      <c r="E656" s="223" t="s">
        <v>138</v>
      </c>
      <c r="F656" s="223" t="s">
        <v>1582</v>
      </c>
      <c r="G656" s="223" t="s">
        <v>1592</v>
      </c>
      <c r="H656" s="225"/>
      <c r="I656" s="223" t="s">
        <v>1592</v>
      </c>
      <c r="J656" s="226" t="s">
        <v>1593</v>
      </c>
      <c r="K656" s="227">
        <v>647</v>
      </c>
    </row>
    <row r="657" spans="2:11" s="215" customFormat="1" ht="12" customHeight="1" x14ac:dyDescent="0.25">
      <c r="B657" s="222">
        <v>4</v>
      </c>
      <c r="C657" s="223">
        <v>648</v>
      </c>
      <c r="D657" s="223" t="s">
        <v>1554</v>
      </c>
      <c r="E657" s="223" t="s">
        <v>138</v>
      </c>
      <c r="F657" s="223" t="s">
        <v>1582</v>
      </c>
      <c r="G657" s="223" t="s">
        <v>1594</v>
      </c>
      <c r="H657" s="225"/>
      <c r="I657" s="223" t="s">
        <v>1594</v>
      </c>
      <c r="J657" s="226" t="s">
        <v>1595</v>
      </c>
      <c r="K657" s="227">
        <v>648</v>
      </c>
    </row>
    <row r="658" spans="2:11" s="215" customFormat="1" ht="12" customHeight="1" x14ac:dyDescent="0.25">
      <c r="B658" s="222">
        <v>3</v>
      </c>
      <c r="C658" s="223">
        <v>649</v>
      </c>
      <c r="D658" s="223" t="s">
        <v>1554</v>
      </c>
      <c r="E658" s="223" t="s">
        <v>138</v>
      </c>
      <c r="F658" s="223" t="s">
        <v>1596</v>
      </c>
      <c r="G658" s="223"/>
      <c r="H658" s="225"/>
      <c r="I658" s="223" t="s">
        <v>1596</v>
      </c>
      <c r="J658" s="226" t="s">
        <v>1597</v>
      </c>
      <c r="K658" s="227">
        <v>649</v>
      </c>
    </row>
    <row r="659" spans="2:11" s="215" customFormat="1" ht="12" customHeight="1" x14ac:dyDescent="0.25">
      <c r="B659" s="222">
        <v>3</v>
      </c>
      <c r="C659" s="223">
        <v>650</v>
      </c>
      <c r="D659" s="223" t="s">
        <v>1554</v>
      </c>
      <c r="E659" s="223" t="s">
        <v>138</v>
      </c>
      <c r="F659" s="223" t="s">
        <v>1598</v>
      </c>
      <c r="G659" s="223"/>
      <c r="H659" s="225"/>
      <c r="I659" s="223" t="s">
        <v>1598</v>
      </c>
      <c r="J659" s="226" t="s">
        <v>1599</v>
      </c>
      <c r="K659" s="227">
        <v>650</v>
      </c>
    </row>
    <row r="660" spans="2:11" s="215" customFormat="1" ht="12" customHeight="1" x14ac:dyDescent="0.25">
      <c r="B660" s="222">
        <v>3</v>
      </c>
      <c r="C660" s="223">
        <v>651</v>
      </c>
      <c r="D660" s="223" t="s">
        <v>1554</v>
      </c>
      <c r="E660" s="223" t="s">
        <v>138</v>
      </c>
      <c r="F660" s="223" t="s">
        <v>1600</v>
      </c>
      <c r="G660" s="223"/>
      <c r="H660" s="225"/>
      <c r="I660" s="223" t="s">
        <v>1600</v>
      </c>
      <c r="J660" s="226" t="s">
        <v>1601</v>
      </c>
      <c r="K660" s="227">
        <v>651</v>
      </c>
    </row>
    <row r="661" spans="2:11" s="215" customFormat="1" ht="12" customHeight="1" x14ac:dyDescent="0.25">
      <c r="B661" s="222">
        <v>4</v>
      </c>
      <c r="C661" s="223">
        <v>652</v>
      </c>
      <c r="D661" s="223" t="s">
        <v>1554</v>
      </c>
      <c r="E661" s="223" t="s">
        <v>138</v>
      </c>
      <c r="F661" s="223" t="s">
        <v>1600</v>
      </c>
      <c r="G661" s="223" t="s">
        <v>1602</v>
      </c>
      <c r="H661" s="225"/>
      <c r="I661" s="223" t="s">
        <v>1602</v>
      </c>
      <c r="J661" s="226" t="s">
        <v>1603</v>
      </c>
      <c r="K661" s="227">
        <v>652</v>
      </c>
    </row>
    <row r="662" spans="2:11" s="215" customFormat="1" ht="12" customHeight="1" x14ac:dyDescent="0.25">
      <c r="B662" s="222">
        <v>4</v>
      </c>
      <c r="C662" s="223">
        <v>653</v>
      </c>
      <c r="D662" s="223" t="s">
        <v>1554</v>
      </c>
      <c r="E662" s="223" t="s">
        <v>138</v>
      </c>
      <c r="F662" s="223" t="s">
        <v>1600</v>
      </c>
      <c r="G662" s="223" t="s">
        <v>1604</v>
      </c>
      <c r="H662" s="225"/>
      <c r="I662" s="223" t="s">
        <v>1604</v>
      </c>
      <c r="J662" s="226" t="s">
        <v>1605</v>
      </c>
      <c r="K662" s="227">
        <v>653</v>
      </c>
    </row>
    <row r="663" spans="2:11" s="215" customFormat="1" ht="12" customHeight="1" x14ac:dyDescent="0.25">
      <c r="B663" s="222">
        <v>4</v>
      </c>
      <c r="C663" s="223">
        <v>654</v>
      </c>
      <c r="D663" s="223" t="s">
        <v>1554</v>
      </c>
      <c r="E663" s="223" t="s">
        <v>138</v>
      </c>
      <c r="F663" s="223" t="s">
        <v>1600</v>
      </c>
      <c r="G663" s="223" t="s">
        <v>1606</v>
      </c>
      <c r="H663" s="225"/>
      <c r="I663" s="223" t="s">
        <v>1606</v>
      </c>
      <c r="J663" s="226" t="s">
        <v>1607</v>
      </c>
      <c r="K663" s="227">
        <v>654</v>
      </c>
    </row>
    <row r="664" spans="2:11" s="215" customFormat="1" ht="12" customHeight="1" x14ac:dyDescent="0.25">
      <c r="B664" s="222">
        <v>4</v>
      </c>
      <c r="C664" s="223">
        <v>655</v>
      </c>
      <c r="D664" s="223" t="s">
        <v>1554</v>
      </c>
      <c r="E664" s="223" t="s">
        <v>138</v>
      </c>
      <c r="F664" s="223" t="s">
        <v>1600</v>
      </c>
      <c r="G664" s="223" t="s">
        <v>1608</v>
      </c>
      <c r="H664" s="225"/>
      <c r="I664" s="223" t="s">
        <v>1608</v>
      </c>
      <c r="J664" s="226" t="s">
        <v>1609</v>
      </c>
      <c r="K664" s="227">
        <v>655</v>
      </c>
    </row>
    <row r="665" spans="2:11" s="215" customFormat="1" ht="12" customHeight="1" x14ac:dyDescent="0.25">
      <c r="B665" s="222">
        <v>4</v>
      </c>
      <c r="C665" s="223">
        <v>656</v>
      </c>
      <c r="D665" s="223" t="s">
        <v>1554</v>
      </c>
      <c r="E665" s="223" t="s">
        <v>138</v>
      </c>
      <c r="F665" s="223" t="s">
        <v>1600</v>
      </c>
      <c r="G665" s="223" t="s">
        <v>1610</v>
      </c>
      <c r="H665" s="225"/>
      <c r="I665" s="223" t="s">
        <v>1610</v>
      </c>
      <c r="J665" s="226" t="s">
        <v>1611</v>
      </c>
      <c r="K665" s="227">
        <v>656</v>
      </c>
    </row>
    <row r="666" spans="2:11" s="215" customFormat="1" ht="12" customHeight="1" x14ac:dyDescent="0.25">
      <c r="B666" s="222">
        <v>4</v>
      </c>
      <c r="C666" s="223">
        <v>657</v>
      </c>
      <c r="D666" s="223" t="s">
        <v>1554</v>
      </c>
      <c r="E666" s="223" t="s">
        <v>138</v>
      </c>
      <c r="F666" s="223" t="s">
        <v>1600</v>
      </c>
      <c r="G666" s="223" t="s">
        <v>1612</v>
      </c>
      <c r="H666" s="225"/>
      <c r="I666" s="223" t="s">
        <v>1612</v>
      </c>
      <c r="J666" s="226" t="s">
        <v>1613</v>
      </c>
      <c r="K666" s="227">
        <v>657</v>
      </c>
    </row>
    <row r="667" spans="2:11" s="215" customFormat="1" ht="12" customHeight="1" x14ac:dyDescent="0.25">
      <c r="B667" s="222">
        <v>4</v>
      </c>
      <c r="C667" s="223">
        <v>658</v>
      </c>
      <c r="D667" s="223" t="s">
        <v>1554</v>
      </c>
      <c r="E667" s="223" t="s">
        <v>138</v>
      </c>
      <c r="F667" s="223" t="s">
        <v>1600</v>
      </c>
      <c r="G667" s="223" t="s">
        <v>1614</v>
      </c>
      <c r="H667" s="225"/>
      <c r="I667" s="223" t="s">
        <v>1614</v>
      </c>
      <c r="J667" s="226" t="s">
        <v>1615</v>
      </c>
      <c r="K667" s="227">
        <v>658</v>
      </c>
    </row>
    <row r="668" spans="2:11" s="215" customFormat="1" ht="12" customHeight="1" x14ac:dyDescent="0.25">
      <c r="B668" s="222">
        <v>3</v>
      </c>
      <c r="C668" s="223">
        <v>659</v>
      </c>
      <c r="D668" s="223" t="s">
        <v>1554</v>
      </c>
      <c r="E668" s="223" t="s">
        <v>138</v>
      </c>
      <c r="F668" s="223" t="s">
        <v>1616</v>
      </c>
      <c r="G668" s="223"/>
      <c r="H668" s="225"/>
      <c r="I668" s="223" t="s">
        <v>1616</v>
      </c>
      <c r="J668" s="226" t="s">
        <v>1617</v>
      </c>
      <c r="K668" s="227">
        <v>659</v>
      </c>
    </row>
    <row r="669" spans="2:11" s="215" customFormat="1" ht="12" customHeight="1" x14ac:dyDescent="0.25">
      <c r="B669" s="222">
        <v>1</v>
      </c>
      <c r="C669" s="223">
        <v>660</v>
      </c>
      <c r="D669" s="223" t="s">
        <v>1618</v>
      </c>
      <c r="E669" s="223"/>
      <c r="F669" s="223"/>
      <c r="G669" s="223"/>
      <c r="H669" s="225"/>
      <c r="I669" s="223" t="s">
        <v>1618</v>
      </c>
      <c r="J669" s="226" t="s">
        <v>1619</v>
      </c>
      <c r="K669" s="227">
        <v>660</v>
      </c>
    </row>
    <row r="670" spans="2:11" s="215" customFormat="1" ht="12" customHeight="1" x14ac:dyDescent="0.25">
      <c r="B670" s="222">
        <v>2</v>
      </c>
      <c r="C670" s="223">
        <v>661</v>
      </c>
      <c r="D670" s="223" t="s">
        <v>1618</v>
      </c>
      <c r="E670" s="223" t="s">
        <v>139</v>
      </c>
      <c r="F670" s="223"/>
      <c r="G670" s="223"/>
      <c r="H670" s="225"/>
      <c r="I670" s="223" t="s">
        <v>139</v>
      </c>
      <c r="J670" s="226" t="s">
        <v>1620</v>
      </c>
      <c r="K670" s="227">
        <v>661</v>
      </c>
    </row>
    <row r="671" spans="2:11" s="215" customFormat="1" ht="12" customHeight="1" x14ac:dyDescent="0.25">
      <c r="B671" s="222">
        <v>3</v>
      </c>
      <c r="C671" s="223">
        <v>662</v>
      </c>
      <c r="D671" s="223" t="s">
        <v>1618</v>
      </c>
      <c r="E671" s="223" t="s">
        <v>139</v>
      </c>
      <c r="F671" s="223" t="s">
        <v>1621</v>
      </c>
      <c r="G671" s="223"/>
      <c r="H671" s="225"/>
      <c r="I671" s="223" t="s">
        <v>1621</v>
      </c>
      <c r="J671" s="226" t="s">
        <v>480</v>
      </c>
      <c r="K671" s="227">
        <v>662</v>
      </c>
    </row>
    <row r="672" spans="2:11" s="215" customFormat="1" ht="12" customHeight="1" x14ac:dyDescent="0.25">
      <c r="B672" s="222">
        <v>3</v>
      </c>
      <c r="C672" s="223">
        <v>663</v>
      </c>
      <c r="D672" s="223" t="s">
        <v>1618</v>
      </c>
      <c r="E672" s="223" t="s">
        <v>139</v>
      </c>
      <c r="F672" s="223" t="s">
        <v>1622</v>
      </c>
      <c r="G672" s="223"/>
      <c r="H672" s="225"/>
      <c r="I672" s="223" t="s">
        <v>1622</v>
      </c>
      <c r="J672" s="226" t="s">
        <v>1623</v>
      </c>
      <c r="K672" s="227">
        <v>663</v>
      </c>
    </row>
    <row r="673" spans="2:11" s="215" customFormat="1" ht="12" customHeight="1" x14ac:dyDescent="0.25">
      <c r="B673" s="222">
        <v>3</v>
      </c>
      <c r="C673" s="223">
        <v>664</v>
      </c>
      <c r="D673" s="223" t="s">
        <v>1618</v>
      </c>
      <c r="E673" s="223" t="s">
        <v>139</v>
      </c>
      <c r="F673" s="223" t="s">
        <v>1624</v>
      </c>
      <c r="G673" s="223"/>
      <c r="H673" s="225"/>
      <c r="I673" s="223" t="s">
        <v>1624</v>
      </c>
      <c r="J673" s="226" t="s">
        <v>1625</v>
      </c>
      <c r="K673" s="227">
        <v>664</v>
      </c>
    </row>
    <row r="674" spans="2:11" s="215" customFormat="1" ht="12" customHeight="1" x14ac:dyDescent="0.25">
      <c r="B674" s="222">
        <v>3</v>
      </c>
      <c r="C674" s="223">
        <v>665</v>
      </c>
      <c r="D674" s="223" t="s">
        <v>1618</v>
      </c>
      <c r="E674" s="223" t="s">
        <v>139</v>
      </c>
      <c r="F674" s="223" t="s">
        <v>1626</v>
      </c>
      <c r="G674" s="223"/>
      <c r="H674" s="225"/>
      <c r="I674" s="223" t="s">
        <v>1626</v>
      </c>
      <c r="J674" s="226" t="s">
        <v>1627</v>
      </c>
      <c r="K674" s="227">
        <v>665</v>
      </c>
    </row>
    <row r="675" spans="2:11" s="215" customFormat="1" ht="12" customHeight="1" x14ac:dyDescent="0.25">
      <c r="B675" s="222">
        <v>3</v>
      </c>
      <c r="C675" s="223">
        <v>666</v>
      </c>
      <c r="D675" s="223" t="s">
        <v>1618</v>
      </c>
      <c r="E675" s="223" t="s">
        <v>139</v>
      </c>
      <c r="F675" s="223" t="s">
        <v>1628</v>
      </c>
      <c r="G675" s="223"/>
      <c r="H675" s="225"/>
      <c r="I675" s="223" t="s">
        <v>1628</v>
      </c>
      <c r="J675" s="226" t="s">
        <v>1629</v>
      </c>
      <c r="K675" s="227">
        <v>666</v>
      </c>
    </row>
    <row r="676" spans="2:11" s="215" customFormat="1" ht="12" customHeight="1" x14ac:dyDescent="0.25">
      <c r="B676" s="222">
        <v>4</v>
      </c>
      <c r="C676" s="223">
        <v>667</v>
      </c>
      <c r="D676" s="223" t="s">
        <v>1618</v>
      </c>
      <c r="E676" s="223" t="s">
        <v>139</v>
      </c>
      <c r="F676" s="223" t="s">
        <v>1628</v>
      </c>
      <c r="G676" s="223" t="s">
        <v>1630</v>
      </c>
      <c r="H676" s="225"/>
      <c r="I676" s="223" t="s">
        <v>1630</v>
      </c>
      <c r="J676" s="226" t="s">
        <v>1631</v>
      </c>
      <c r="K676" s="227">
        <v>667</v>
      </c>
    </row>
    <row r="677" spans="2:11" s="215" customFormat="1" ht="12" customHeight="1" x14ac:dyDescent="0.25">
      <c r="B677" s="222">
        <v>4</v>
      </c>
      <c r="C677" s="223">
        <v>668</v>
      </c>
      <c r="D677" s="223" t="s">
        <v>1618</v>
      </c>
      <c r="E677" s="223" t="s">
        <v>139</v>
      </c>
      <c r="F677" s="223" t="s">
        <v>1628</v>
      </c>
      <c r="G677" s="223" t="s">
        <v>1632</v>
      </c>
      <c r="H677" s="225"/>
      <c r="I677" s="223" t="s">
        <v>1632</v>
      </c>
      <c r="J677" s="226" t="s">
        <v>1633</v>
      </c>
      <c r="K677" s="227">
        <v>668</v>
      </c>
    </row>
    <row r="678" spans="2:11" s="215" customFormat="1" ht="12" customHeight="1" x14ac:dyDescent="0.25">
      <c r="B678" s="222">
        <v>3</v>
      </c>
      <c r="C678" s="223">
        <v>669</v>
      </c>
      <c r="D678" s="223" t="s">
        <v>1618</v>
      </c>
      <c r="E678" s="223" t="s">
        <v>139</v>
      </c>
      <c r="F678" s="223" t="s">
        <v>1634</v>
      </c>
      <c r="G678" s="223"/>
      <c r="H678" s="225"/>
      <c r="I678" s="223" t="s">
        <v>1634</v>
      </c>
      <c r="J678" s="226" t="s">
        <v>1635</v>
      </c>
      <c r="K678" s="227">
        <v>669</v>
      </c>
    </row>
    <row r="679" spans="2:11" s="215" customFormat="1" ht="12" customHeight="1" x14ac:dyDescent="0.25">
      <c r="B679" s="222">
        <v>3</v>
      </c>
      <c r="C679" s="223">
        <v>670</v>
      </c>
      <c r="D679" s="223" t="s">
        <v>1618</v>
      </c>
      <c r="E679" s="223" t="s">
        <v>139</v>
      </c>
      <c r="F679" s="223" t="s">
        <v>1636</v>
      </c>
      <c r="G679" s="223"/>
      <c r="H679" s="225"/>
      <c r="I679" s="223" t="s">
        <v>1636</v>
      </c>
      <c r="J679" s="226" t="s">
        <v>1637</v>
      </c>
      <c r="K679" s="227">
        <v>670</v>
      </c>
    </row>
    <row r="680" spans="2:11" s="215" customFormat="1" ht="12" customHeight="1" x14ac:dyDescent="0.25">
      <c r="B680" s="222">
        <v>4</v>
      </c>
      <c r="C680" s="223">
        <v>671</v>
      </c>
      <c r="D680" s="223" t="s">
        <v>1618</v>
      </c>
      <c r="E680" s="223" t="s">
        <v>139</v>
      </c>
      <c r="F680" s="223" t="s">
        <v>1636</v>
      </c>
      <c r="G680" s="223" t="s">
        <v>1638</v>
      </c>
      <c r="H680" s="225"/>
      <c r="I680" s="223" t="s">
        <v>1638</v>
      </c>
      <c r="J680" s="226" t="s">
        <v>1639</v>
      </c>
      <c r="K680" s="227">
        <v>671</v>
      </c>
    </row>
    <row r="681" spans="2:11" s="215" customFormat="1" ht="12" customHeight="1" x14ac:dyDescent="0.25">
      <c r="B681" s="222">
        <v>4</v>
      </c>
      <c r="C681" s="223">
        <v>672</v>
      </c>
      <c r="D681" s="223" t="s">
        <v>1618</v>
      </c>
      <c r="E681" s="223" t="s">
        <v>139</v>
      </c>
      <c r="F681" s="223" t="s">
        <v>1636</v>
      </c>
      <c r="G681" s="223" t="s">
        <v>1640</v>
      </c>
      <c r="H681" s="225"/>
      <c r="I681" s="223" t="s">
        <v>1640</v>
      </c>
      <c r="J681" s="226" t="s">
        <v>1641</v>
      </c>
      <c r="K681" s="227">
        <v>672</v>
      </c>
    </row>
    <row r="682" spans="2:11" s="215" customFormat="1" ht="12" customHeight="1" x14ac:dyDescent="0.25">
      <c r="B682" s="222">
        <v>2</v>
      </c>
      <c r="C682" s="223">
        <v>673</v>
      </c>
      <c r="D682" s="223" t="s">
        <v>1618</v>
      </c>
      <c r="E682" s="223" t="s">
        <v>140</v>
      </c>
      <c r="F682" s="223"/>
      <c r="G682" s="223"/>
      <c r="H682" s="225"/>
      <c r="I682" s="223" t="s">
        <v>140</v>
      </c>
      <c r="J682" s="226" t="s">
        <v>1642</v>
      </c>
      <c r="K682" s="227">
        <v>673</v>
      </c>
    </row>
    <row r="683" spans="2:11" s="215" customFormat="1" ht="12" customHeight="1" x14ac:dyDescent="0.25">
      <c r="B683" s="222">
        <v>3</v>
      </c>
      <c r="C683" s="223">
        <v>674</v>
      </c>
      <c r="D683" s="223" t="s">
        <v>1618</v>
      </c>
      <c r="E683" s="223" t="s">
        <v>140</v>
      </c>
      <c r="F683" s="223" t="s">
        <v>1643</v>
      </c>
      <c r="G683" s="223"/>
      <c r="H683" s="225"/>
      <c r="I683" s="223" t="s">
        <v>1643</v>
      </c>
      <c r="J683" s="226" t="s">
        <v>480</v>
      </c>
      <c r="K683" s="227">
        <v>674</v>
      </c>
    </row>
    <row r="684" spans="2:11" s="215" customFormat="1" ht="12" customHeight="1" x14ac:dyDescent="0.25">
      <c r="B684" s="222">
        <v>3</v>
      </c>
      <c r="C684" s="223">
        <v>675</v>
      </c>
      <c r="D684" s="223" t="s">
        <v>1618</v>
      </c>
      <c r="E684" s="223" t="s">
        <v>140</v>
      </c>
      <c r="F684" s="223" t="s">
        <v>1644</v>
      </c>
      <c r="G684" s="223"/>
      <c r="H684" s="225"/>
      <c r="I684" s="223" t="s">
        <v>1644</v>
      </c>
      <c r="J684" s="226" t="s">
        <v>1645</v>
      </c>
      <c r="K684" s="227">
        <v>675</v>
      </c>
    </row>
    <row r="685" spans="2:11" s="215" customFormat="1" ht="12" customHeight="1" x14ac:dyDescent="0.25">
      <c r="B685" s="222">
        <v>3</v>
      </c>
      <c r="C685" s="223">
        <v>676</v>
      </c>
      <c r="D685" s="223" t="s">
        <v>1618</v>
      </c>
      <c r="E685" s="223" t="s">
        <v>140</v>
      </c>
      <c r="F685" s="223" t="s">
        <v>1646</v>
      </c>
      <c r="G685" s="223"/>
      <c r="H685" s="225"/>
      <c r="I685" s="223" t="s">
        <v>1646</v>
      </c>
      <c r="J685" s="226" t="s">
        <v>1647</v>
      </c>
      <c r="K685" s="227">
        <v>676</v>
      </c>
    </row>
    <row r="686" spans="2:11" s="215" customFormat="1" ht="12" customHeight="1" x14ac:dyDescent="0.25">
      <c r="B686" s="222">
        <v>3</v>
      </c>
      <c r="C686" s="223">
        <v>677</v>
      </c>
      <c r="D686" s="223" t="s">
        <v>1618</v>
      </c>
      <c r="E686" s="223" t="s">
        <v>140</v>
      </c>
      <c r="F686" s="223" t="s">
        <v>1648</v>
      </c>
      <c r="G686" s="223"/>
      <c r="H686" s="225"/>
      <c r="I686" s="223" t="s">
        <v>1648</v>
      </c>
      <c r="J686" s="226" t="s">
        <v>1649</v>
      </c>
      <c r="K686" s="227">
        <v>677</v>
      </c>
    </row>
    <row r="687" spans="2:11" s="215" customFormat="1" ht="12" customHeight="1" x14ac:dyDescent="0.25">
      <c r="B687" s="222">
        <v>2</v>
      </c>
      <c r="C687" s="223">
        <v>678</v>
      </c>
      <c r="D687" s="223" t="s">
        <v>1618</v>
      </c>
      <c r="E687" s="223" t="s">
        <v>141</v>
      </c>
      <c r="F687" s="223"/>
      <c r="G687" s="223"/>
      <c r="H687" s="225"/>
      <c r="I687" s="223" t="s">
        <v>141</v>
      </c>
      <c r="J687" s="226" t="s">
        <v>1650</v>
      </c>
      <c r="K687" s="227">
        <v>678</v>
      </c>
    </row>
    <row r="688" spans="2:11" s="215" customFormat="1" ht="12" customHeight="1" x14ac:dyDescent="0.25">
      <c r="B688" s="222">
        <v>3</v>
      </c>
      <c r="C688" s="223">
        <v>679</v>
      </c>
      <c r="D688" s="223" t="s">
        <v>1618</v>
      </c>
      <c r="E688" s="223" t="s">
        <v>141</v>
      </c>
      <c r="F688" s="223" t="s">
        <v>1651</v>
      </c>
      <c r="G688" s="223"/>
      <c r="H688" s="225"/>
      <c r="I688" s="223" t="s">
        <v>1651</v>
      </c>
      <c r="J688" s="226" t="s">
        <v>480</v>
      </c>
      <c r="K688" s="227">
        <v>679</v>
      </c>
    </row>
    <row r="689" spans="2:11" s="215" customFormat="1" ht="12" customHeight="1" x14ac:dyDescent="0.25">
      <c r="B689" s="222">
        <v>3</v>
      </c>
      <c r="C689" s="223">
        <v>680</v>
      </c>
      <c r="D689" s="223" t="s">
        <v>1618</v>
      </c>
      <c r="E689" s="223" t="s">
        <v>141</v>
      </c>
      <c r="F689" s="223" t="s">
        <v>1652</v>
      </c>
      <c r="G689" s="223"/>
      <c r="H689" s="225"/>
      <c r="I689" s="223" t="s">
        <v>1652</v>
      </c>
      <c r="J689" s="226" t="s">
        <v>1653</v>
      </c>
      <c r="K689" s="227">
        <v>680</v>
      </c>
    </row>
    <row r="690" spans="2:11" s="215" customFormat="1" ht="12" customHeight="1" x14ac:dyDescent="0.25">
      <c r="B690" s="222">
        <v>3</v>
      </c>
      <c r="C690" s="223">
        <v>681</v>
      </c>
      <c r="D690" s="223" t="s">
        <v>1618</v>
      </c>
      <c r="E690" s="223" t="s">
        <v>140</v>
      </c>
      <c r="F690" s="223" t="s">
        <v>1654</v>
      </c>
      <c r="G690" s="223"/>
      <c r="H690" s="225"/>
      <c r="I690" s="223" t="s">
        <v>1654</v>
      </c>
      <c r="J690" s="226" t="s">
        <v>1655</v>
      </c>
      <c r="K690" s="227">
        <v>681</v>
      </c>
    </row>
    <row r="691" spans="2:11" s="215" customFormat="1" ht="12" customHeight="1" x14ac:dyDescent="0.25">
      <c r="B691" s="222">
        <v>3</v>
      </c>
      <c r="C691" s="223">
        <v>682</v>
      </c>
      <c r="D691" s="223" t="s">
        <v>1618</v>
      </c>
      <c r="E691" s="223" t="s">
        <v>141</v>
      </c>
      <c r="F691" s="223" t="s">
        <v>1656</v>
      </c>
      <c r="G691" s="223"/>
      <c r="H691" s="225"/>
      <c r="I691" s="223" t="s">
        <v>1656</v>
      </c>
      <c r="J691" s="226" t="s">
        <v>1657</v>
      </c>
      <c r="K691" s="227">
        <v>682</v>
      </c>
    </row>
    <row r="692" spans="2:11" s="215" customFormat="1" ht="12" customHeight="1" x14ac:dyDescent="0.25">
      <c r="B692" s="222">
        <v>4</v>
      </c>
      <c r="C692" s="223">
        <v>683</v>
      </c>
      <c r="D692" s="223" t="s">
        <v>1618</v>
      </c>
      <c r="E692" s="223" t="s">
        <v>141</v>
      </c>
      <c r="F692" s="223" t="s">
        <v>1656</v>
      </c>
      <c r="G692" s="223" t="s">
        <v>1658</v>
      </c>
      <c r="H692" s="225"/>
      <c r="I692" s="223" t="s">
        <v>1658</v>
      </c>
      <c r="J692" s="226" t="s">
        <v>1659</v>
      </c>
      <c r="K692" s="227">
        <v>683</v>
      </c>
    </row>
    <row r="693" spans="2:11" s="215" customFormat="1" ht="12" customHeight="1" x14ac:dyDescent="0.25">
      <c r="B693" s="222">
        <v>4</v>
      </c>
      <c r="C693" s="223">
        <v>684</v>
      </c>
      <c r="D693" s="223" t="s">
        <v>1618</v>
      </c>
      <c r="E693" s="223" t="s">
        <v>141</v>
      </c>
      <c r="F693" s="223" t="s">
        <v>1656</v>
      </c>
      <c r="G693" s="223" t="s">
        <v>1660</v>
      </c>
      <c r="H693" s="225"/>
      <c r="I693" s="223" t="s">
        <v>1660</v>
      </c>
      <c r="J693" s="226" t="s">
        <v>1661</v>
      </c>
      <c r="K693" s="227">
        <v>684</v>
      </c>
    </row>
    <row r="694" spans="2:11" s="215" customFormat="1" ht="12" customHeight="1" x14ac:dyDescent="0.25">
      <c r="B694" s="222">
        <v>3</v>
      </c>
      <c r="C694" s="223">
        <v>685</v>
      </c>
      <c r="D694" s="223" t="s">
        <v>1618</v>
      </c>
      <c r="E694" s="223" t="s">
        <v>141</v>
      </c>
      <c r="F694" s="223" t="s">
        <v>1662</v>
      </c>
      <c r="G694" s="223"/>
      <c r="H694" s="225"/>
      <c r="I694" s="223" t="s">
        <v>1662</v>
      </c>
      <c r="J694" s="226" t="s">
        <v>1663</v>
      </c>
      <c r="K694" s="227">
        <v>685</v>
      </c>
    </row>
    <row r="695" spans="2:11" s="215" customFormat="1" ht="12" customHeight="1" x14ac:dyDescent="0.25">
      <c r="B695" s="222">
        <v>4</v>
      </c>
      <c r="C695" s="223">
        <v>686</v>
      </c>
      <c r="D695" s="223" t="s">
        <v>1618</v>
      </c>
      <c r="E695" s="223" t="s">
        <v>141</v>
      </c>
      <c r="F695" s="223" t="s">
        <v>1662</v>
      </c>
      <c r="G695" s="223" t="s">
        <v>1664</v>
      </c>
      <c r="H695" s="225"/>
      <c r="I695" s="223" t="s">
        <v>1664</v>
      </c>
      <c r="J695" s="226" t="s">
        <v>1665</v>
      </c>
      <c r="K695" s="227">
        <v>686</v>
      </c>
    </row>
    <row r="696" spans="2:11" s="215" customFormat="1" ht="12" customHeight="1" x14ac:dyDescent="0.25">
      <c r="B696" s="222">
        <v>4</v>
      </c>
      <c r="C696" s="223">
        <v>687</v>
      </c>
      <c r="D696" s="223" t="s">
        <v>1618</v>
      </c>
      <c r="E696" s="223" t="s">
        <v>141</v>
      </c>
      <c r="F696" s="223" t="s">
        <v>1662</v>
      </c>
      <c r="G696" s="223" t="s">
        <v>1666</v>
      </c>
      <c r="H696" s="225"/>
      <c r="I696" s="223" t="s">
        <v>1666</v>
      </c>
      <c r="J696" s="226" t="s">
        <v>1667</v>
      </c>
      <c r="K696" s="227">
        <v>687</v>
      </c>
    </row>
    <row r="697" spans="2:11" s="215" customFormat="1" ht="12" customHeight="1" x14ac:dyDescent="0.25">
      <c r="B697" s="222">
        <v>4</v>
      </c>
      <c r="C697" s="223">
        <v>688</v>
      </c>
      <c r="D697" s="223" t="s">
        <v>1618</v>
      </c>
      <c r="E697" s="223" t="s">
        <v>141</v>
      </c>
      <c r="F697" s="223" t="s">
        <v>1662</v>
      </c>
      <c r="G697" s="223" t="s">
        <v>1668</v>
      </c>
      <c r="H697" s="225"/>
      <c r="I697" s="223" t="s">
        <v>1668</v>
      </c>
      <c r="J697" s="226" t="s">
        <v>1669</v>
      </c>
      <c r="K697" s="227">
        <v>688</v>
      </c>
    </row>
    <row r="698" spans="2:11" s="215" customFormat="1" ht="12" customHeight="1" x14ac:dyDescent="0.25">
      <c r="B698" s="222">
        <v>4</v>
      </c>
      <c r="C698" s="223">
        <v>689</v>
      </c>
      <c r="D698" s="223" t="s">
        <v>1618</v>
      </c>
      <c r="E698" s="223" t="s">
        <v>141</v>
      </c>
      <c r="F698" s="223" t="s">
        <v>1662</v>
      </c>
      <c r="G698" s="223" t="s">
        <v>1670</v>
      </c>
      <c r="H698" s="225"/>
      <c r="I698" s="223" t="s">
        <v>1670</v>
      </c>
      <c r="J698" s="226" t="s">
        <v>1671</v>
      </c>
      <c r="K698" s="227">
        <v>689</v>
      </c>
    </row>
    <row r="699" spans="2:11" s="215" customFormat="1" ht="12" customHeight="1" x14ac:dyDescent="0.25">
      <c r="B699" s="222">
        <v>4</v>
      </c>
      <c r="C699" s="223">
        <v>690</v>
      </c>
      <c r="D699" s="223" t="s">
        <v>1618</v>
      </c>
      <c r="E699" s="223" t="s">
        <v>141</v>
      </c>
      <c r="F699" s="223" t="s">
        <v>1662</v>
      </c>
      <c r="G699" s="223" t="s">
        <v>1672</v>
      </c>
      <c r="H699" s="225"/>
      <c r="I699" s="223" t="s">
        <v>1672</v>
      </c>
      <c r="J699" s="226" t="s">
        <v>1673</v>
      </c>
      <c r="K699" s="227">
        <v>690</v>
      </c>
    </row>
    <row r="700" spans="2:11" s="215" customFormat="1" ht="12" customHeight="1" x14ac:dyDescent="0.25">
      <c r="B700" s="222">
        <v>4</v>
      </c>
      <c r="C700" s="223">
        <v>691</v>
      </c>
      <c r="D700" s="223" t="s">
        <v>1618</v>
      </c>
      <c r="E700" s="223" t="s">
        <v>141</v>
      </c>
      <c r="F700" s="223" t="s">
        <v>1662</v>
      </c>
      <c r="G700" s="223" t="s">
        <v>1674</v>
      </c>
      <c r="H700" s="225"/>
      <c r="I700" s="223" t="s">
        <v>1674</v>
      </c>
      <c r="J700" s="226" t="s">
        <v>1675</v>
      </c>
      <c r="K700" s="227">
        <v>691</v>
      </c>
    </row>
    <row r="701" spans="2:11" s="215" customFormat="1" ht="12" customHeight="1" x14ac:dyDescent="0.25">
      <c r="B701" s="222">
        <v>4</v>
      </c>
      <c r="C701" s="223">
        <v>692</v>
      </c>
      <c r="D701" s="223" t="s">
        <v>1618</v>
      </c>
      <c r="E701" s="223" t="s">
        <v>141</v>
      </c>
      <c r="F701" s="223" t="s">
        <v>1662</v>
      </c>
      <c r="G701" s="223" t="s">
        <v>1676</v>
      </c>
      <c r="H701" s="225"/>
      <c r="I701" s="223" t="s">
        <v>1676</v>
      </c>
      <c r="J701" s="226" t="s">
        <v>1677</v>
      </c>
      <c r="K701" s="227">
        <v>692</v>
      </c>
    </row>
    <row r="702" spans="2:11" s="215" customFormat="1" ht="12" customHeight="1" x14ac:dyDescent="0.25">
      <c r="B702" s="222">
        <v>3</v>
      </c>
      <c r="C702" s="223">
        <v>693</v>
      </c>
      <c r="D702" s="223" t="s">
        <v>1618</v>
      </c>
      <c r="E702" s="223" t="s">
        <v>141</v>
      </c>
      <c r="F702" s="223" t="s">
        <v>1678</v>
      </c>
      <c r="G702" s="223"/>
      <c r="H702" s="225"/>
      <c r="I702" s="223" t="s">
        <v>1678</v>
      </c>
      <c r="J702" s="226" t="s">
        <v>1679</v>
      </c>
      <c r="K702" s="227">
        <v>693</v>
      </c>
    </row>
    <row r="703" spans="2:11" s="215" customFormat="1" ht="12" customHeight="1" x14ac:dyDescent="0.25">
      <c r="B703" s="222">
        <v>3</v>
      </c>
      <c r="C703" s="223">
        <v>694</v>
      </c>
      <c r="D703" s="223" t="s">
        <v>1618</v>
      </c>
      <c r="E703" s="223" t="s">
        <v>141</v>
      </c>
      <c r="F703" s="223" t="s">
        <v>1680</v>
      </c>
      <c r="G703" s="223"/>
      <c r="H703" s="225"/>
      <c r="I703" s="223" t="s">
        <v>1680</v>
      </c>
      <c r="J703" s="226" t="s">
        <v>1681</v>
      </c>
      <c r="K703" s="227">
        <v>694</v>
      </c>
    </row>
    <row r="704" spans="2:11" s="215" customFormat="1" ht="12" customHeight="1" x14ac:dyDescent="0.25">
      <c r="B704" s="222">
        <v>4</v>
      </c>
      <c r="C704" s="223">
        <v>695</v>
      </c>
      <c r="D704" s="223" t="s">
        <v>1618</v>
      </c>
      <c r="E704" s="223" t="s">
        <v>141</v>
      </c>
      <c r="F704" s="223" t="s">
        <v>1680</v>
      </c>
      <c r="G704" s="223" t="s">
        <v>1682</v>
      </c>
      <c r="H704" s="225"/>
      <c r="I704" s="223" t="s">
        <v>1682</v>
      </c>
      <c r="J704" s="226" t="s">
        <v>1683</v>
      </c>
      <c r="K704" s="227">
        <v>695</v>
      </c>
    </row>
    <row r="705" spans="2:11" s="215" customFormat="1" ht="12" customHeight="1" x14ac:dyDescent="0.25">
      <c r="B705" s="222">
        <v>4</v>
      </c>
      <c r="C705" s="223">
        <v>696</v>
      </c>
      <c r="D705" s="223" t="s">
        <v>1618</v>
      </c>
      <c r="E705" s="223" t="s">
        <v>141</v>
      </c>
      <c r="F705" s="223" t="s">
        <v>1680</v>
      </c>
      <c r="G705" s="223" t="s">
        <v>1684</v>
      </c>
      <c r="H705" s="225"/>
      <c r="I705" s="223" t="s">
        <v>1684</v>
      </c>
      <c r="J705" s="226" t="s">
        <v>1685</v>
      </c>
      <c r="K705" s="227">
        <v>696</v>
      </c>
    </row>
    <row r="706" spans="2:11" s="215" customFormat="1" ht="12" customHeight="1" x14ac:dyDescent="0.25">
      <c r="B706" s="222">
        <v>1</v>
      </c>
      <c r="C706" s="223">
        <v>697</v>
      </c>
      <c r="D706" s="223" t="s">
        <v>1686</v>
      </c>
      <c r="E706" s="223"/>
      <c r="F706" s="223"/>
      <c r="G706" s="223"/>
      <c r="H706" s="225" t="s">
        <v>536</v>
      </c>
      <c r="I706" s="223" t="s">
        <v>1686</v>
      </c>
      <c r="J706" s="226" t="s">
        <v>1687</v>
      </c>
      <c r="K706" s="227">
        <v>697</v>
      </c>
    </row>
    <row r="707" spans="2:11" s="215" customFormat="1" ht="12" customHeight="1" x14ac:dyDescent="0.25">
      <c r="B707" s="222">
        <v>2</v>
      </c>
      <c r="C707" s="223">
        <v>698</v>
      </c>
      <c r="D707" s="223" t="s">
        <v>1686</v>
      </c>
      <c r="E707" s="223" t="s">
        <v>142</v>
      </c>
      <c r="F707" s="223"/>
      <c r="G707" s="223"/>
      <c r="H707" s="225" t="s">
        <v>536</v>
      </c>
      <c r="I707" s="223" t="s">
        <v>142</v>
      </c>
      <c r="J707" s="226" t="s">
        <v>1688</v>
      </c>
      <c r="K707" s="227">
        <v>698</v>
      </c>
    </row>
    <row r="708" spans="2:11" s="215" customFormat="1" ht="12" customHeight="1" x14ac:dyDescent="0.25">
      <c r="B708" s="222">
        <v>3</v>
      </c>
      <c r="C708" s="223">
        <v>699</v>
      </c>
      <c r="D708" s="223" t="s">
        <v>1686</v>
      </c>
      <c r="E708" s="223" t="s">
        <v>142</v>
      </c>
      <c r="F708" s="223" t="s">
        <v>1689</v>
      </c>
      <c r="G708" s="223"/>
      <c r="H708" s="225" t="s">
        <v>536</v>
      </c>
      <c r="I708" s="223" t="s">
        <v>1689</v>
      </c>
      <c r="J708" s="226" t="s">
        <v>480</v>
      </c>
      <c r="K708" s="227">
        <v>699</v>
      </c>
    </row>
    <row r="709" spans="2:11" s="215" customFormat="1" ht="12" customHeight="1" x14ac:dyDescent="0.25">
      <c r="B709" s="222">
        <v>3</v>
      </c>
      <c r="C709" s="223">
        <v>700</v>
      </c>
      <c r="D709" s="223" t="s">
        <v>1686</v>
      </c>
      <c r="E709" s="223" t="s">
        <v>142</v>
      </c>
      <c r="F709" s="223" t="s">
        <v>1690</v>
      </c>
      <c r="G709" s="223"/>
      <c r="H709" s="225" t="s">
        <v>536</v>
      </c>
      <c r="I709" s="223" t="s">
        <v>1690</v>
      </c>
      <c r="J709" s="226" t="s">
        <v>1688</v>
      </c>
      <c r="K709" s="227">
        <v>700</v>
      </c>
    </row>
    <row r="710" spans="2:11" s="215" customFormat="1" ht="12" customHeight="1" x14ac:dyDescent="0.25">
      <c r="B710" s="222">
        <v>3</v>
      </c>
      <c r="C710" s="223">
        <v>701</v>
      </c>
      <c r="D710" s="223" t="s">
        <v>1686</v>
      </c>
      <c r="E710" s="223" t="s">
        <v>142</v>
      </c>
      <c r="F710" s="223" t="s">
        <v>1691</v>
      </c>
      <c r="G710" s="223"/>
      <c r="H710" s="225" t="s">
        <v>536</v>
      </c>
      <c r="I710" s="223" t="s">
        <v>1691</v>
      </c>
      <c r="J710" s="226" t="s">
        <v>1692</v>
      </c>
      <c r="K710" s="227">
        <v>701</v>
      </c>
    </row>
    <row r="711" spans="2:11" s="215" customFormat="1" ht="12" customHeight="1" x14ac:dyDescent="0.25">
      <c r="B711" s="222">
        <v>2</v>
      </c>
      <c r="C711" s="223">
        <v>702</v>
      </c>
      <c r="D711" s="223" t="s">
        <v>1686</v>
      </c>
      <c r="E711" s="223" t="s">
        <v>143</v>
      </c>
      <c r="F711" s="223"/>
      <c r="G711" s="223"/>
      <c r="H711" s="225"/>
      <c r="I711" s="223" t="s">
        <v>143</v>
      </c>
      <c r="J711" s="226" t="s">
        <v>1693</v>
      </c>
      <c r="K711" s="227">
        <v>702</v>
      </c>
    </row>
    <row r="712" spans="2:11" s="215" customFormat="1" ht="12" customHeight="1" x14ac:dyDescent="0.25">
      <c r="B712" s="222">
        <v>3</v>
      </c>
      <c r="C712" s="223">
        <v>703</v>
      </c>
      <c r="D712" s="223" t="s">
        <v>1686</v>
      </c>
      <c r="E712" s="223" t="s">
        <v>143</v>
      </c>
      <c r="F712" s="223" t="s">
        <v>1694</v>
      </c>
      <c r="G712" s="223"/>
      <c r="H712" s="225"/>
      <c r="I712" s="223" t="s">
        <v>1694</v>
      </c>
      <c r="J712" s="226" t="s">
        <v>480</v>
      </c>
      <c r="K712" s="227">
        <v>703</v>
      </c>
    </row>
    <row r="713" spans="2:11" s="215" customFormat="1" ht="12" customHeight="1" x14ac:dyDescent="0.25">
      <c r="B713" s="222">
        <v>3</v>
      </c>
      <c r="C713" s="223">
        <v>704</v>
      </c>
      <c r="D713" s="223" t="s">
        <v>1686</v>
      </c>
      <c r="E713" s="223" t="s">
        <v>143</v>
      </c>
      <c r="F713" s="223" t="s">
        <v>1695</v>
      </c>
      <c r="G713" s="223"/>
      <c r="H713" s="225"/>
      <c r="I713" s="223" t="s">
        <v>1695</v>
      </c>
      <c r="J713" s="226" t="s">
        <v>1696</v>
      </c>
      <c r="K713" s="227">
        <v>704</v>
      </c>
    </row>
    <row r="714" spans="2:11" s="215" customFormat="1" ht="12" customHeight="1" x14ac:dyDescent="0.25">
      <c r="B714" s="222">
        <v>3</v>
      </c>
      <c r="C714" s="223">
        <v>705</v>
      </c>
      <c r="D714" s="223" t="s">
        <v>1686</v>
      </c>
      <c r="E714" s="223" t="s">
        <v>143</v>
      </c>
      <c r="F714" s="223" t="s">
        <v>1697</v>
      </c>
      <c r="G714" s="223"/>
      <c r="H714" s="225"/>
      <c r="I714" s="223" t="s">
        <v>1697</v>
      </c>
      <c r="J714" s="226" t="s">
        <v>1698</v>
      </c>
      <c r="K714" s="227">
        <v>705</v>
      </c>
    </row>
    <row r="715" spans="2:11" s="215" customFormat="1" ht="12" customHeight="1" x14ac:dyDescent="0.25">
      <c r="B715" s="222">
        <v>1</v>
      </c>
      <c r="C715" s="223">
        <v>706</v>
      </c>
      <c r="D715" s="223" t="s">
        <v>1699</v>
      </c>
      <c r="E715" s="223"/>
      <c r="F715" s="223"/>
      <c r="G715" s="223"/>
      <c r="H715" s="225" t="s">
        <v>536</v>
      </c>
      <c r="I715" s="223" t="s">
        <v>1699</v>
      </c>
      <c r="J715" s="226" t="s">
        <v>1700</v>
      </c>
      <c r="K715" s="227">
        <v>706</v>
      </c>
    </row>
    <row r="716" spans="2:11" s="215" customFormat="1" ht="12" customHeight="1" x14ac:dyDescent="0.25">
      <c r="B716" s="222">
        <v>2</v>
      </c>
      <c r="C716" s="223">
        <v>707</v>
      </c>
      <c r="D716" s="223" t="s">
        <v>1699</v>
      </c>
      <c r="E716" s="223" t="s">
        <v>144</v>
      </c>
      <c r="F716" s="223"/>
      <c r="G716" s="223"/>
      <c r="H716" s="225"/>
      <c r="I716" s="223" t="s">
        <v>144</v>
      </c>
      <c r="J716" s="226" t="s">
        <v>1701</v>
      </c>
      <c r="K716" s="227">
        <v>707</v>
      </c>
    </row>
    <row r="717" spans="2:11" s="215" customFormat="1" ht="12" customHeight="1" x14ac:dyDescent="0.25">
      <c r="B717" s="222">
        <v>3</v>
      </c>
      <c r="C717" s="223">
        <v>708</v>
      </c>
      <c r="D717" s="223" t="s">
        <v>1699</v>
      </c>
      <c r="E717" s="223" t="s">
        <v>144</v>
      </c>
      <c r="F717" s="223" t="s">
        <v>1702</v>
      </c>
      <c r="G717" s="223"/>
      <c r="H717" s="225"/>
      <c r="I717" s="223" t="s">
        <v>1702</v>
      </c>
      <c r="J717" s="226" t="s">
        <v>480</v>
      </c>
      <c r="K717" s="227">
        <v>708</v>
      </c>
    </row>
    <row r="718" spans="2:11" s="215" customFormat="1" ht="12" customHeight="1" x14ac:dyDescent="0.25">
      <c r="B718" s="222">
        <v>3</v>
      </c>
      <c r="C718" s="223">
        <v>709</v>
      </c>
      <c r="D718" s="223" t="s">
        <v>1699</v>
      </c>
      <c r="E718" s="223" t="s">
        <v>144</v>
      </c>
      <c r="F718" s="223" t="s">
        <v>1703</v>
      </c>
      <c r="G718" s="223"/>
      <c r="H718" s="225"/>
      <c r="I718" s="223" t="s">
        <v>1703</v>
      </c>
      <c r="J718" s="226" t="s">
        <v>1704</v>
      </c>
      <c r="K718" s="227">
        <v>709</v>
      </c>
    </row>
    <row r="719" spans="2:11" s="215" customFormat="1" ht="12" customHeight="1" x14ac:dyDescent="0.25">
      <c r="B719" s="222">
        <v>3</v>
      </c>
      <c r="C719" s="223">
        <v>710</v>
      </c>
      <c r="D719" s="223" t="s">
        <v>1699</v>
      </c>
      <c r="E719" s="223" t="s">
        <v>144</v>
      </c>
      <c r="F719" s="223" t="s">
        <v>1705</v>
      </c>
      <c r="G719" s="223"/>
      <c r="H719" s="225"/>
      <c r="I719" s="223" t="s">
        <v>1705</v>
      </c>
      <c r="J719" s="226" t="s">
        <v>1706</v>
      </c>
      <c r="K719" s="227">
        <v>710</v>
      </c>
    </row>
    <row r="720" spans="2:11" s="215" customFormat="1" ht="12" customHeight="1" x14ac:dyDescent="0.25">
      <c r="B720" s="222">
        <v>3</v>
      </c>
      <c r="C720" s="223">
        <v>711</v>
      </c>
      <c r="D720" s="223" t="s">
        <v>1699</v>
      </c>
      <c r="E720" s="223" t="s">
        <v>144</v>
      </c>
      <c r="F720" s="223" t="s">
        <v>1707</v>
      </c>
      <c r="G720" s="223"/>
      <c r="H720" s="225"/>
      <c r="I720" s="223" t="s">
        <v>1707</v>
      </c>
      <c r="J720" s="226" t="s">
        <v>1708</v>
      </c>
      <c r="K720" s="227">
        <v>711</v>
      </c>
    </row>
    <row r="721" spans="2:11" s="215" customFormat="1" ht="12" customHeight="1" x14ac:dyDescent="0.25">
      <c r="B721" s="222">
        <v>2</v>
      </c>
      <c r="C721" s="223">
        <v>712</v>
      </c>
      <c r="D721" s="223" t="s">
        <v>1699</v>
      </c>
      <c r="E721" s="223" t="s">
        <v>145</v>
      </c>
      <c r="F721" s="223"/>
      <c r="G721" s="223"/>
      <c r="H721" s="225"/>
      <c r="I721" s="223" t="s">
        <v>145</v>
      </c>
      <c r="J721" s="226" t="s">
        <v>1709</v>
      </c>
      <c r="K721" s="227">
        <v>712</v>
      </c>
    </row>
    <row r="722" spans="2:11" s="215" customFormat="1" ht="12" customHeight="1" x14ac:dyDescent="0.25">
      <c r="B722" s="222">
        <v>3</v>
      </c>
      <c r="C722" s="223">
        <v>713</v>
      </c>
      <c r="D722" s="223" t="s">
        <v>1699</v>
      </c>
      <c r="E722" s="223" t="s">
        <v>145</v>
      </c>
      <c r="F722" s="223" t="s">
        <v>1710</v>
      </c>
      <c r="G722" s="223"/>
      <c r="H722" s="225"/>
      <c r="I722" s="223" t="s">
        <v>1710</v>
      </c>
      <c r="J722" s="226" t="s">
        <v>480</v>
      </c>
      <c r="K722" s="227">
        <v>713</v>
      </c>
    </row>
    <row r="723" spans="2:11" s="215" customFormat="1" ht="12" customHeight="1" x14ac:dyDescent="0.25">
      <c r="B723" s="222">
        <v>3</v>
      </c>
      <c r="C723" s="223">
        <v>714</v>
      </c>
      <c r="D723" s="223" t="s">
        <v>1699</v>
      </c>
      <c r="E723" s="223" t="s">
        <v>145</v>
      </c>
      <c r="F723" s="223" t="s">
        <v>1711</v>
      </c>
      <c r="G723" s="223"/>
      <c r="H723" s="225"/>
      <c r="I723" s="223" t="s">
        <v>1711</v>
      </c>
      <c r="J723" s="226" t="s">
        <v>1709</v>
      </c>
      <c r="K723" s="227">
        <v>714</v>
      </c>
    </row>
    <row r="724" spans="2:11" s="215" customFormat="1" ht="12" customHeight="1" x14ac:dyDescent="0.25">
      <c r="B724" s="222">
        <v>2</v>
      </c>
      <c r="C724" s="223">
        <v>715</v>
      </c>
      <c r="D724" s="223" t="s">
        <v>1699</v>
      </c>
      <c r="E724" s="223" t="s">
        <v>146</v>
      </c>
      <c r="F724" s="223"/>
      <c r="G724" s="223"/>
      <c r="H724" s="225"/>
      <c r="I724" s="223" t="s">
        <v>146</v>
      </c>
      <c r="J724" s="226" t="s">
        <v>1712</v>
      </c>
      <c r="K724" s="227">
        <v>715</v>
      </c>
    </row>
    <row r="725" spans="2:11" s="215" customFormat="1" ht="12" customHeight="1" x14ac:dyDescent="0.25">
      <c r="B725" s="222">
        <v>3</v>
      </c>
      <c r="C725" s="223">
        <v>716</v>
      </c>
      <c r="D725" s="223" t="s">
        <v>1699</v>
      </c>
      <c r="E725" s="223" t="s">
        <v>146</v>
      </c>
      <c r="F725" s="223" t="s">
        <v>1713</v>
      </c>
      <c r="G725" s="223"/>
      <c r="H725" s="225"/>
      <c r="I725" s="223" t="s">
        <v>1713</v>
      </c>
      <c r="J725" s="226" t="s">
        <v>480</v>
      </c>
      <c r="K725" s="227">
        <v>716</v>
      </c>
    </row>
    <row r="726" spans="2:11" s="215" customFormat="1" ht="12" customHeight="1" x14ac:dyDescent="0.25">
      <c r="B726" s="222">
        <v>3</v>
      </c>
      <c r="C726" s="223">
        <v>717</v>
      </c>
      <c r="D726" s="223" t="s">
        <v>1699</v>
      </c>
      <c r="E726" s="223" t="s">
        <v>146</v>
      </c>
      <c r="F726" s="223" t="s">
        <v>1714</v>
      </c>
      <c r="G726" s="223"/>
      <c r="H726" s="225"/>
      <c r="I726" s="223" t="s">
        <v>1714</v>
      </c>
      <c r="J726" s="226" t="s">
        <v>1715</v>
      </c>
      <c r="K726" s="227">
        <v>717</v>
      </c>
    </row>
    <row r="727" spans="2:11" s="215" customFormat="1" ht="12" customHeight="1" x14ac:dyDescent="0.25">
      <c r="B727" s="222">
        <v>3</v>
      </c>
      <c r="C727" s="223">
        <v>718</v>
      </c>
      <c r="D727" s="223" t="s">
        <v>1699</v>
      </c>
      <c r="E727" s="223" t="s">
        <v>146</v>
      </c>
      <c r="F727" s="223" t="s">
        <v>1716</v>
      </c>
      <c r="G727" s="223"/>
      <c r="H727" s="225"/>
      <c r="I727" s="223" t="s">
        <v>1716</v>
      </c>
      <c r="J727" s="226" t="s">
        <v>1717</v>
      </c>
      <c r="K727" s="227">
        <v>718</v>
      </c>
    </row>
    <row r="728" spans="2:11" s="215" customFormat="1" ht="12" customHeight="1" x14ac:dyDescent="0.25">
      <c r="B728" s="222">
        <v>3</v>
      </c>
      <c r="C728" s="223">
        <v>719</v>
      </c>
      <c r="D728" s="223" t="s">
        <v>1699</v>
      </c>
      <c r="E728" s="223" t="s">
        <v>146</v>
      </c>
      <c r="F728" s="223" t="s">
        <v>1718</v>
      </c>
      <c r="G728" s="223"/>
      <c r="H728" s="225"/>
      <c r="I728" s="223" t="s">
        <v>1718</v>
      </c>
      <c r="J728" s="226" t="s">
        <v>1719</v>
      </c>
      <c r="K728" s="227">
        <v>719</v>
      </c>
    </row>
    <row r="729" spans="2:11" s="215" customFormat="1" ht="12" customHeight="1" x14ac:dyDescent="0.25">
      <c r="B729" s="222">
        <v>3</v>
      </c>
      <c r="C729" s="223">
        <v>720</v>
      </c>
      <c r="D729" s="223" t="s">
        <v>1699</v>
      </c>
      <c r="E729" s="223" t="s">
        <v>146</v>
      </c>
      <c r="F729" s="223" t="s">
        <v>1720</v>
      </c>
      <c r="G729" s="223"/>
      <c r="H729" s="225"/>
      <c r="I729" s="223" t="s">
        <v>1720</v>
      </c>
      <c r="J729" s="226" t="s">
        <v>1721</v>
      </c>
      <c r="K729" s="227">
        <v>720</v>
      </c>
    </row>
    <row r="730" spans="2:11" s="215" customFormat="1" ht="12" customHeight="1" x14ac:dyDescent="0.25">
      <c r="B730" s="222">
        <v>2</v>
      </c>
      <c r="C730" s="223">
        <v>721</v>
      </c>
      <c r="D730" s="223" t="s">
        <v>1699</v>
      </c>
      <c r="E730" s="223" t="s">
        <v>147</v>
      </c>
      <c r="F730" s="223"/>
      <c r="G730" s="223"/>
      <c r="H730" s="225"/>
      <c r="I730" s="223" t="s">
        <v>147</v>
      </c>
      <c r="J730" s="226" t="s">
        <v>1722</v>
      </c>
      <c r="K730" s="227">
        <v>721</v>
      </c>
    </row>
    <row r="731" spans="2:11" s="215" customFormat="1" ht="12" customHeight="1" x14ac:dyDescent="0.25">
      <c r="B731" s="222">
        <v>3</v>
      </c>
      <c r="C731" s="223">
        <v>722</v>
      </c>
      <c r="D731" s="223" t="s">
        <v>1699</v>
      </c>
      <c r="E731" s="223" t="s">
        <v>147</v>
      </c>
      <c r="F731" s="223" t="s">
        <v>1723</v>
      </c>
      <c r="G731" s="223"/>
      <c r="H731" s="225"/>
      <c r="I731" s="223" t="s">
        <v>1723</v>
      </c>
      <c r="J731" s="226" t="s">
        <v>480</v>
      </c>
      <c r="K731" s="227">
        <v>722</v>
      </c>
    </row>
    <row r="732" spans="2:11" s="215" customFormat="1" ht="12" customHeight="1" x14ac:dyDescent="0.25">
      <c r="B732" s="222">
        <v>3</v>
      </c>
      <c r="C732" s="223">
        <v>723</v>
      </c>
      <c r="D732" s="223" t="s">
        <v>1699</v>
      </c>
      <c r="E732" s="223" t="s">
        <v>147</v>
      </c>
      <c r="F732" s="223" t="s">
        <v>1724</v>
      </c>
      <c r="G732" s="223"/>
      <c r="H732" s="225"/>
      <c r="I732" s="223" t="s">
        <v>1724</v>
      </c>
      <c r="J732" s="226" t="s">
        <v>1725</v>
      </c>
      <c r="K732" s="227">
        <v>723</v>
      </c>
    </row>
    <row r="733" spans="2:11" s="215" customFormat="1" ht="12" customHeight="1" x14ac:dyDescent="0.25">
      <c r="B733" s="222">
        <v>3</v>
      </c>
      <c r="C733" s="223">
        <v>724</v>
      </c>
      <c r="D733" s="223" t="s">
        <v>1699</v>
      </c>
      <c r="E733" s="223" t="s">
        <v>147</v>
      </c>
      <c r="F733" s="223" t="s">
        <v>1726</v>
      </c>
      <c r="G733" s="223"/>
      <c r="H733" s="225"/>
      <c r="I733" s="223" t="s">
        <v>1726</v>
      </c>
      <c r="J733" s="226" t="s">
        <v>1727</v>
      </c>
      <c r="K733" s="227">
        <v>724</v>
      </c>
    </row>
    <row r="734" spans="2:11" s="215" customFormat="1" ht="12" customHeight="1" x14ac:dyDescent="0.25">
      <c r="B734" s="222">
        <v>2</v>
      </c>
      <c r="C734" s="223">
        <v>725</v>
      </c>
      <c r="D734" s="223" t="s">
        <v>1699</v>
      </c>
      <c r="E734" s="223" t="s">
        <v>148</v>
      </c>
      <c r="F734" s="223"/>
      <c r="G734" s="223"/>
      <c r="H734" s="225"/>
      <c r="I734" s="223" t="s">
        <v>148</v>
      </c>
      <c r="J734" s="226" t="s">
        <v>1728</v>
      </c>
      <c r="K734" s="227">
        <v>725</v>
      </c>
    </row>
    <row r="735" spans="2:11" s="215" customFormat="1" ht="12" customHeight="1" x14ac:dyDescent="0.25">
      <c r="B735" s="222">
        <v>3</v>
      </c>
      <c r="C735" s="223">
        <v>726</v>
      </c>
      <c r="D735" s="223" t="s">
        <v>1699</v>
      </c>
      <c r="E735" s="223" t="s">
        <v>148</v>
      </c>
      <c r="F735" s="223" t="s">
        <v>1729</v>
      </c>
      <c r="G735" s="223"/>
      <c r="H735" s="225"/>
      <c r="I735" s="223" t="s">
        <v>1729</v>
      </c>
      <c r="J735" s="226" t="s">
        <v>480</v>
      </c>
      <c r="K735" s="227">
        <v>726</v>
      </c>
    </row>
    <row r="736" spans="2:11" s="215" customFormat="1" ht="12" customHeight="1" x14ac:dyDescent="0.25">
      <c r="B736" s="222">
        <v>3</v>
      </c>
      <c r="C736" s="223">
        <v>727</v>
      </c>
      <c r="D736" s="223" t="s">
        <v>1699</v>
      </c>
      <c r="E736" s="223" t="s">
        <v>148</v>
      </c>
      <c r="F736" s="223" t="s">
        <v>1730</v>
      </c>
      <c r="G736" s="223"/>
      <c r="H736" s="225"/>
      <c r="I736" s="223" t="s">
        <v>1730</v>
      </c>
      <c r="J736" s="226" t="s">
        <v>1731</v>
      </c>
      <c r="K736" s="227">
        <v>727</v>
      </c>
    </row>
    <row r="737" spans="2:11" s="215" customFormat="1" ht="12" customHeight="1" x14ac:dyDescent="0.25">
      <c r="B737" s="222">
        <v>3</v>
      </c>
      <c r="C737" s="223">
        <v>728</v>
      </c>
      <c r="D737" s="223" t="s">
        <v>1699</v>
      </c>
      <c r="E737" s="223" t="s">
        <v>148</v>
      </c>
      <c r="F737" s="223" t="s">
        <v>1732</v>
      </c>
      <c r="G737" s="223"/>
      <c r="H737" s="225"/>
      <c r="I737" s="223" t="s">
        <v>1732</v>
      </c>
      <c r="J737" s="226" t="s">
        <v>1733</v>
      </c>
      <c r="K737" s="227">
        <v>728</v>
      </c>
    </row>
    <row r="738" spans="2:11" s="215" customFormat="1" ht="12" customHeight="1" x14ac:dyDescent="0.25">
      <c r="B738" s="222">
        <v>4</v>
      </c>
      <c r="C738" s="223">
        <v>729</v>
      </c>
      <c r="D738" s="223" t="s">
        <v>1699</v>
      </c>
      <c r="E738" s="223" t="s">
        <v>148</v>
      </c>
      <c r="F738" s="223" t="s">
        <v>1732</v>
      </c>
      <c r="G738" s="223" t="s">
        <v>1734</v>
      </c>
      <c r="H738" s="225"/>
      <c r="I738" s="223" t="s">
        <v>1734</v>
      </c>
      <c r="J738" s="226" t="s">
        <v>1735</v>
      </c>
      <c r="K738" s="227">
        <v>729</v>
      </c>
    </row>
    <row r="739" spans="2:11" s="215" customFormat="1" ht="12" customHeight="1" x14ac:dyDescent="0.25">
      <c r="B739" s="222">
        <v>4</v>
      </c>
      <c r="C739" s="223">
        <v>730</v>
      </c>
      <c r="D739" s="223" t="s">
        <v>1699</v>
      </c>
      <c r="E739" s="223" t="s">
        <v>148</v>
      </c>
      <c r="F739" s="223" t="s">
        <v>1732</v>
      </c>
      <c r="G739" s="223" t="s">
        <v>1736</v>
      </c>
      <c r="H739" s="225"/>
      <c r="I739" s="223" t="s">
        <v>1736</v>
      </c>
      <c r="J739" s="226" t="s">
        <v>1737</v>
      </c>
      <c r="K739" s="227">
        <v>730</v>
      </c>
    </row>
    <row r="740" spans="2:11" s="215" customFormat="1" ht="12" customHeight="1" x14ac:dyDescent="0.25">
      <c r="B740" s="222">
        <v>3</v>
      </c>
      <c r="C740" s="223">
        <v>731</v>
      </c>
      <c r="D740" s="223" t="s">
        <v>1699</v>
      </c>
      <c r="E740" s="223" t="s">
        <v>148</v>
      </c>
      <c r="F740" s="223" t="s">
        <v>1738</v>
      </c>
      <c r="G740" s="223"/>
      <c r="H740" s="225"/>
      <c r="I740" s="223" t="s">
        <v>1738</v>
      </c>
      <c r="J740" s="226" t="s">
        <v>1739</v>
      </c>
      <c r="K740" s="227">
        <v>731</v>
      </c>
    </row>
    <row r="741" spans="2:11" s="215" customFormat="1" ht="12" customHeight="1" x14ac:dyDescent="0.25">
      <c r="B741" s="222">
        <v>3</v>
      </c>
      <c r="C741" s="223">
        <v>732</v>
      </c>
      <c r="D741" s="223" t="s">
        <v>1699</v>
      </c>
      <c r="E741" s="223" t="s">
        <v>148</v>
      </c>
      <c r="F741" s="223" t="s">
        <v>1740</v>
      </c>
      <c r="G741" s="223"/>
      <c r="H741" s="225"/>
      <c r="I741" s="223" t="s">
        <v>1740</v>
      </c>
      <c r="J741" s="226" t="s">
        <v>1741</v>
      </c>
      <c r="K741" s="227">
        <v>732</v>
      </c>
    </row>
    <row r="742" spans="2:11" s="215" customFormat="1" ht="12" customHeight="1" x14ac:dyDescent="0.25">
      <c r="B742" s="222">
        <v>2</v>
      </c>
      <c r="C742" s="223">
        <v>733</v>
      </c>
      <c r="D742" s="223" t="s">
        <v>1699</v>
      </c>
      <c r="E742" s="223" t="s">
        <v>149</v>
      </c>
      <c r="F742" s="223"/>
      <c r="G742" s="223"/>
      <c r="H742" s="225" t="s">
        <v>536</v>
      </c>
      <c r="I742" s="223" t="s">
        <v>149</v>
      </c>
      <c r="J742" s="226" t="s">
        <v>1742</v>
      </c>
      <c r="K742" s="227">
        <v>733</v>
      </c>
    </row>
    <row r="743" spans="2:11" s="215" customFormat="1" ht="12" customHeight="1" x14ac:dyDescent="0.25">
      <c r="B743" s="222">
        <v>3</v>
      </c>
      <c r="C743" s="223">
        <v>734</v>
      </c>
      <c r="D743" s="223" t="s">
        <v>1699</v>
      </c>
      <c r="E743" s="223" t="s">
        <v>149</v>
      </c>
      <c r="F743" s="223" t="s">
        <v>1743</v>
      </c>
      <c r="G743" s="223"/>
      <c r="H743" s="225" t="s">
        <v>536</v>
      </c>
      <c r="I743" s="223" t="s">
        <v>1743</v>
      </c>
      <c r="J743" s="226" t="s">
        <v>1744</v>
      </c>
      <c r="K743" s="227">
        <v>734</v>
      </c>
    </row>
    <row r="744" spans="2:11" s="215" customFormat="1" ht="12" customHeight="1" x14ac:dyDescent="0.25">
      <c r="B744" s="222">
        <v>3</v>
      </c>
      <c r="C744" s="223">
        <v>735</v>
      </c>
      <c r="D744" s="223" t="s">
        <v>1699</v>
      </c>
      <c r="E744" s="223" t="s">
        <v>149</v>
      </c>
      <c r="F744" s="223" t="s">
        <v>1745</v>
      </c>
      <c r="G744" s="223"/>
      <c r="H744" s="225" t="s">
        <v>536</v>
      </c>
      <c r="I744" s="223" t="s">
        <v>1745</v>
      </c>
      <c r="J744" s="226" t="s">
        <v>1746</v>
      </c>
      <c r="K744" s="227">
        <v>735</v>
      </c>
    </row>
    <row r="745" spans="2:11" s="215" customFormat="1" ht="12" customHeight="1" x14ac:dyDescent="0.25">
      <c r="B745" s="222">
        <v>3</v>
      </c>
      <c r="C745" s="223">
        <v>736</v>
      </c>
      <c r="D745" s="223" t="s">
        <v>1699</v>
      </c>
      <c r="E745" s="223" t="s">
        <v>149</v>
      </c>
      <c r="F745" s="223" t="s">
        <v>1747</v>
      </c>
      <c r="G745" s="223"/>
      <c r="H745" s="225" t="s">
        <v>536</v>
      </c>
      <c r="I745" s="223" t="s">
        <v>1747</v>
      </c>
      <c r="J745" s="226" t="s">
        <v>1748</v>
      </c>
      <c r="K745" s="227">
        <v>736</v>
      </c>
    </row>
    <row r="746" spans="2:11" s="215" customFormat="1" ht="12" customHeight="1" x14ac:dyDescent="0.25">
      <c r="B746" s="222">
        <v>3</v>
      </c>
      <c r="C746" s="223">
        <v>737</v>
      </c>
      <c r="D746" s="223" t="s">
        <v>1699</v>
      </c>
      <c r="E746" s="223" t="s">
        <v>149</v>
      </c>
      <c r="F746" s="223" t="s">
        <v>1749</v>
      </c>
      <c r="G746" s="223"/>
      <c r="H746" s="225" t="s">
        <v>536</v>
      </c>
      <c r="I746" s="223" t="s">
        <v>1749</v>
      </c>
      <c r="J746" s="226" t="s">
        <v>1750</v>
      </c>
      <c r="K746" s="227">
        <v>737</v>
      </c>
    </row>
    <row r="747" spans="2:11" s="215" customFormat="1" ht="12" customHeight="1" x14ac:dyDescent="0.25">
      <c r="B747" s="222">
        <v>3</v>
      </c>
      <c r="C747" s="223">
        <v>738</v>
      </c>
      <c r="D747" s="223" t="s">
        <v>1699</v>
      </c>
      <c r="E747" s="223" t="s">
        <v>149</v>
      </c>
      <c r="F747" s="223" t="s">
        <v>1751</v>
      </c>
      <c r="G747" s="223"/>
      <c r="H747" s="225" t="s">
        <v>536</v>
      </c>
      <c r="I747" s="223" t="s">
        <v>1751</v>
      </c>
      <c r="J747" s="226" t="s">
        <v>1752</v>
      </c>
      <c r="K747" s="227">
        <v>738</v>
      </c>
    </row>
    <row r="748" spans="2:11" s="215" customFormat="1" ht="12" customHeight="1" x14ac:dyDescent="0.25">
      <c r="B748" s="222">
        <v>2</v>
      </c>
      <c r="C748" s="223">
        <v>739</v>
      </c>
      <c r="D748" s="223" t="s">
        <v>1699</v>
      </c>
      <c r="E748" s="223" t="s">
        <v>150</v>
      </c>
      <c r="F748" s="223"/>
      <c r="G748" s="223"/>
      <c r="H748" s="225" t="s">
        <v>536</v>
      </c>
      <c r="I748" s="223" t="s">
        <v>150</v>
      </c>
      <c r="J748" s="226" t="s">
        <v>1753</v>
      </c>
      <c r="K748" s="227">
        <v>739</v>
      </c>
    </row>
    <row r="749" spans="2:11" s="215" customFormat="1" ht="12" customHeight="1" x14ac:dyDescent="0.25">
      <c r="B749" s="222">
        <v>3</v>
      </c>
      <c r="C749" s="223">
        <v>740</v>
      </c>
      <c r="D749" s="223" t="s">
        <v>1699</v>
      </c>
      <c r="E749" s="223" t="s">
        <v>150</v>
      </c>
      <c r="F749" s="223" t="s">
        <v>1754</v>
      </c>
      <c r="G749" s="223"/>
      <c r="H749" s="225" t="s">
        <v>536</v>
      </c>
      <c r="I749" s="223" t="s">
        <v>1754</v>
      </c>
      <c r="J749" s="226" t="s">
        <v>1755</v>
      </c>
      <c r="K749" s="227">
        <v>740</v>
      </c>
    </row>
    <row r="750" spans="2:11" s="215" customFormat="1" ht="12" customHeight="1" x14ac:dyDescent="0.25">
      <c r="B750" s="222">
        <v>3</v>
      </c>
      <c r="C750" s="223">
        <v>741</v>
      </c>
      <c r="D750" s="223" t="s">
        <v>1699</v>
      </c>
      <c r="E750" s="223" t="s">
        <v>150</v>
      </c>
      <c r="F750" s="223" t="s">
        <v>1756</v>
      </c>
      <c r="G750" s="223"/>
      <c r="H750" s="225" t="s">
        <v>536</v>
      </c>
      <c r="I750" s="223" t="s">
        <v>1756</v>
      </c>
      <c r="J750" s="226" t="s">
        <v>1757</v>
      </c>
      <c r="K750" s="227">
        <v>741</v>
      </c>
    </row>
    <row r="751" spans="2:11" s="215" customFormat="1" ht="12" customHeight="1" x14ac:dyDescent="0.25">
      <c r="B751" s="222">
        <v>3</v>
      </c>
      <c r="C751" s="223">
        <v>742</v>
      </c>
      <c r="D751" s="223" t="s">
        <v>1699</v>
      </c>
      <c r="E751" s="223" t="s">
        <v>150</v>
      </c>
      <c r="F751" s="223" t="s">
        <v>1758</v>
      </c>
      <c r="G751" s="223"/>
      <c r="H751" s="225" t="s">
        <v>536</v>
      </c>
      <c r="I751" s="223" t="s">
        <v>1758</v>
      </c>
      <c r="J751" s="226" t="s">
        <v>1759</v>
      </c>
      <c r="K751" s="227">
        <v>742</v>
      </c>
    </row>
    <row r="752" spans="2:11" s="215" customFormat="1" ht="12" customHeight="1" x14ac:dyDescent="0.25">
      <c r="B752" s="222">
        <v>3</v>
      </c>
      <c r="C752" s="223">
        <v>743</v>
      </c>
      <c r="D752" s="223" t="s">
        <v>1699</v>
      </c>
      <c r="E752" s="223" t="s">
        <v>150</v>
      </c>
      <c r="F752" s="223" t="s">
        <v>1760</v>
      </c>
      <c r="G752" s="223"/>
      <c r="H752" s="225" t="s">
        <v>536</v>
      </c>
      <c r="I752" s="223" t="s">
        <v>1760</v>
      </c>
      <c r="J752" s="226" t="s">
        <v>1761</v>
      </c>
      <c r="K752" s="227">
        <v>743</v>
      </c>
    </row>
    <row r="753" spans="2:11" s="215" customFormat="1" ht="12" customHeight="1" x14ac:dyDescent="0.25">
      <c r="B753" s="222">
        <v>2</v>
      </c>
      <c r="C753" s="223">
        <v>744</v>
      </c>
      <c r="D753" s="223" t="s">
        <v>1699</v>
      </c>
      <c r="E753" s="223" t="s">
        <v>151</v>
      </c>
      <c r="F753" s="223"/>
      <c r="G753" s="223"/>
      <c r="H753" s="225"/>
      <c r="I753" s="223" t="s">
        <v>151</v>
      </c>
      <c r="J753" s="226" t="s">
        <v>1762</v>
      </c>
      <c r="K753" s="227">
        <v>744</v>
      </c>
    </row>
    <row r="754" spans="2:11" s="215" customFormat="1" ht="12" customHeight="1" x14ac:dyDescent="0.25">
      <c r="B754" s="222">
        <v>3</v>
      </c>
      <c r="C754" s="223">
        <v>745</v>
      </c>
      <c r="D754" s="223" t="s">
        <v>1699</v>
      </c>
      <c r="E754" s="223" t="s">
        <v>151</v>
      </c>
      <c r="F754" s="223" t="s">
        <v>1763</v>
      </c>
      <c r="G754" s="223"/>
      <c r="H754" s="225"/>
      <c r="I754" s="223" t="s">
        <v>1763</v>
      </c>
      <c r="J754" s="226" t="s">
        <v>480</v>
      </c>
      <c r="K754" s="227">
        <v>745</v>
      </c>
    </row>
    <row r="755" spans="2:11" s="215" customFormat="1" ht="12" customHeight="1" x14ac:dyDescent="0.25">
      <c r="B755" s="222">
        <v>3</v>
      </c>
      <c r="C755" s="223">
        <v>746</v>
      </c>
      <c r="D755" s="223" t="s">
        <v>1699</v>
      </c>
      <c r="E755" s="223" t="s">
        <v>151</v>
      </c>
      <c r="F755" s="223" t="s">
        <v>1764</v>
      </c>
      <c r="G755" s="223"/>
      <c r="H755" s="225"/>
      <c r="I755" s="223" t="s">
        <v>1764</v>
      </c>
      <c r="J755" s="226" t="s">
        <v>1765</v>
      </c>
      <c r="K755" s="227">
        <v>746</v>
      </c>
    </row>
    <row r="756" spans="2:11" s="215" customFormat="1" ht="12" customHeight="1" x14ac:dyDescent="0.25">
      <c r="B756" s="222">
        <v>3</v>
      </c>
      <c r="C756" s="223">
        <v>747</v>
      </c>
      <c r="D756" s="223" t="s">
        <v>1699</v>
      </c>
      <c r="E756" s="223" t="s">
        <v>151</v>
      </c>
      <c r="F756" s="223" t="s">
        <v>1766</v>
      </c>
      <c r="G756" s="223"/>
      <c r="H756" s="225"/>
      <c r="I756" s="223" t="s">
        <v>1766</v>
      </c>
      <c r="J756" s="226" t="s">
        <v>1767</v>
      </c>
      <c r="K756" s="227">
        <v>747</v>
      </c>
    </row>
    <row r="757" spans="2:11" s="215" customFormat="1" ht="12" customHeight="1" x14ac:dyDescent="0.25">
      <c r="B757" s="222">
        <v>3</v>
      </c>
      <c r="C757" s="223">
        <v>748</v>
      </c>
      <c r="D757" s="223" t="s">
        <v>1699</v>
      </c>
      <c r="E757" s="223" t="s">
        <v>151</v>
      </c>
      <c r="F757" s="223" t="s">
        <v>1768</v>
      </c>
      <c r="G757" s="223"/>
      <c r="H757" s="225"/>
      <c r="I757" s="223" t="s">
        <v>1768</v>
      </c>
      <c r="J757" s="226" t="s">
        <v>1769</v>
      </c>
      <c r="K757" s="227">
        <v>748</v>
      </c>
    </row>
    <row r="758" spans="2:11" s="215" customFormat="1" ht="12" customHeight="1" x14ac:dyDescent="0.25">
      <c r="B758" s="222">
        <v>1</v>
      </c>
      <c r="C758" s="223">
        <v>749</v>
      </c>
      <c r="D758" s="223" t="s">
        <v>1770</v>
      </c>
      <c r="E758" s="223"/>
      <c r="F758" s="223"/>
      <c r="G758" s="223"/>
      <c r="H758" s="225"/>
      <c r="I758" s="223" t="s">
        <v>1771</v>
      </c>
      <c r="J758" s="226" t="s">
        <v>1772</v>
      </c>
      <c r="K758" s="227">
        <v>749</v>
      </c>
    </row>
    <row r="759" spans="2:11" s="215" customFormat="1" ht="12" customHeight="1" x14ac:dyDescent="0.25">
      <c r="B759" s="222">
        <v>2</v>
      </c>
      <c r="C759" s="223">
        <v>750</v>
      </c>
      <c r="D759" s="223" t="s">
        <v>1770</v>
      </c>
      <c r="E759" s="223" t="s">
        <v>153</v>
      </c>
      <c r="F759" s="223"/>
      <c r="G759" s="223"/>
      <c r="H759" s="225"/>
      <c r="I759" s="223" t="s">
        <v>153</v>
      </c>
      <c r="J759" s="226" t="s">
        <v>1773</v>
      </c>
      <c r="K759" s="227">
        <v>750</v>
      </c>
    </row>
    <row r="760" spans="2:11" s="215" customFormat="1" ht="12" customHeight="1" x14ac:dyDescent="0.25">
      <c r="B760" s="222">
        <v>3</v>
      </c>
      <c r="C760" s="223">
        <v>751</v>
      </c>
      <c r="D760" s="223" t="s">
        <v>1770</v>
      </c>
      <c r="E760" s="223" t="s">
        <v>153</v>
      </c>
      <c r="F760" s="223" t="s">
        <v>1774</v>
      </c>
      <c r="G760" s="223"/>
      <c r="H760" s="225"/>
      <c r="I760" s="223" t="s">
        <v>1774</v>
      </c>
      <c r="J760" s="226" t="s">
        <v>1775</v>
      </c>
      <c r="K760" s="227">
        <v>751</v>
      </c>
    </row>
    <row r="761" spans="2:11" s="215" customFormat="1" ht="12" customHeight="1" x14ac:dyDescent="0.25">
      <c r="B761" s="222">
        <v>3</v>
      </c>
      <c r="C761" s="223">
        <v>752</v>
      </c>
      <c r="D761" s="223" t="s">
        <v>1770</v>
      </c>
      <c r="E761" s="223" t="s">
        <v>153</v>
      </c>
      <c r="F761" s="223" t="s">
        <v>1776</v>
      </c>
      <c r="G761" s="223"/>
      <c r="H761" s="225"/>
      <c r="I761" s="223" t="s">
        <v>1776</v>
      </c>
      <c r="J761" s="226" t="s">
        <v>1777</v>
      </c>
      <c r="K761" s="227">
        <v>752</v>
      </c>
    </row>
    <row r="762" spans="2:11" s="215" customFormat="1" ht="12" customHeight="1" x14ac:dyDescent="0.25">
      <c r="B762" s="222">
        <v>3</v>
      </c>
      <c r="C762" s="223">
        <v>753</v>
      </c>
      <c r="D762" s="223" t="s">
        <v>1770</v>
      </c>
      <c r="E762" s="223" t="s">
        <v>153</v>
      </c>
      <c r="F762" s="223" t="s">
        <v>1778</v>
      </c>
      <c r="G762" s="223"/>
      <c r="H762" s="225"/>
      <c r="I762" s="223" t="s">
        <v>1778</v>
      </c>
      <c r="J762" s="226" t="s">
        <v>1779</v>
      </c>
      <c r="K762" s="227">
        <v>753</v>
      </c>
    </row>
    <row r="763" spans="2:11" s="215" customFormat="1" ht="12" customHeight="1" x14ac:dyDescent="0.25">
      <c r="B763" s="222">
        <v>2</v>
      </c>
      <c r="C763" s="223">
        <v>754</v>
      </c>
      <c r="D763" s="223" t="s">
        <v>1770</v>
      </c>
      <c r="E763" s="223" t="s">
        <v>154</v>
      </c>
      <c r="F763" s="223"/>
      <c r="G763" s="223"/>
      <c r="H763" s="225"/>
      <c r="I763" s="223" t="s">
        <v>154</v>
      </c>
      <c r="J763" s="226" t="s">
        <v>1780</v>
      </c>
      <c r="K763" s="227">
        <v>754</v>
      </c>
    </row>
    <row r="764" spans="2:11" s="215" customFormat="1" ht="12" customHeight="1" x14ac:dyDescent="0.25">
      <c r="B764" s="222">
        <v>3</v>
      </c>
      <c r="C764" s="223">
        <v>755</v>
      </c>
      <c r="D764" s="223" t="s">
        <v>1770</v>
      </c>
      <c r="E764" s="223" t="s">
        <v>154</v>
      </c>
      <c r="F764" s="223" t="s">
        <v>1781</v>
      </c>
      <c r="G764" s="223"/>
      <c r="H764" s="225"/>
      <c r="I764" s="223" t="s">
        <v>1781</v>
      </c>
      <c r="J764" s="226" t="s">
        <v>1782</v>
      </c>
      <c r="K764" s="227">
        <v>755</v>
      </c>
    </row>
    <row r="765" spans="2:11" s="215" customFormat="1" ht="12" customHeight="1" x14ac:dyDescent="0.25">
      <c r="B765" s="228">
        <v>3</v>
      </c>
      <c r="C765" s="229">
        <v>756</v>
      </c>
      <c r="D765" s="229" t="s">
        <v>1770</v>
      </c>
      <c r="E765" s="229" t="s">
        <v>154</v>
      </c>
      <c r="F765" s="229" t="s">
        <v>1783</v>
      </c>
      <c r="G765" s="229"/>
      <c r="H765" s="230"/>
      <c r="I765" s="229" t="s">
        <v>1783</v>
      </c>
      <c r="J765" s="231" t="s">
        <v>1784</v>
      </c>
      <c r="K765" s="232">
        <v>756</v>
      </c>
    </row>
    <row r="766" spans="2:11" x14ac:dyDescent="0.15">
      <c r="I766" s="235" t="s">
        <v>1785</v>
      </c>
      <c r="J766" s="231" t="s">
        <v>1786</v>
      </c>
    </row>
  </sheetData>
  <autoFilter ref="A9:L765" xr:uid="{00000000-0009-0000-0000-000013000000}"/>
  <mergeCells count="4">
    <mergeCell ref="B7:B9"/>
    <mergeCell ref="C7:C9"/>
    <mergeCell ref="D7:G8"/>
    <mergeCell ref="J7:J9"/>
  </mergeCells>
  <phoneticPr fontId="10"/>
  <pageMargins left="0.70866141732283472" right="0.70866141732283472" top="0.74803149606299213" bottom="0.74803149606299213" header="0.31496062992125984" footer="0.31496062992125984"/>
  <pageSetup paperSize="9" scale="5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CC"/>
    <pageSetUpPr fitToPage="1"/>
  </sheetPr>
  <dimension ref="A1:AL147"/>
  <sheetViews>
    <sheetView tabSelected="1" view="pageBreakPreview" topLeftCell="A19" zoomScaleNormal="100" zoomScaleSheetLayoutView="100" workbookViewId="0">
      <selection activeCell="I22" sqref="I22:P22"/>
    </sheetView>
  </sheetViews>
  <sheetFormatPr defaultColWidth="2.44140625" defaultRowHeight="15" customHeight="1" x14ac:dyDescent="0.25"/>
  <cols>
    <col min="1" max="19" width="2.44140625" style="251"/>
    <col min="20" max="20" width="2.44140625" style="251" customWidth="1"/>
    <col min="21" max="21" width="2.44140625" style="251"/>
    <col min="22" max="22" width="2.44140625" style="251" customWidth="1"/>
    <col min="23" max="29" width="2.44140625" style="251"/>
    <col min="30" max="38" width="2.44140625" style="251" customWidth="1"/>
    <col min="39" max="16384" width="2.44140625" style="251"/>
  </cols>
  <sheetData>
    <row r="1" spans="2:37" ht="6" customHeight="1" x14ac:dyDescent="0.25"/>
    <row r="2" spans="2:37" ht="20.100000000000001" customHeight="1" x14ac:dyDescent="0.25">
      <c r="B2" s="252">
        <v>3</v>
      </c>
      <c r="C2" s="253" t="s">
        <v>11</v>
      </c>
    </row>
    <row r="3" spans="2:37" ht="18" customHeight="1" x14ac:dyDescent="0.25">
      <c r="B3" s="252"/>
      <c r="C3" s="254" t="s">
        <v>27</v>
      </c>
      <c r="M3" s="255" t="s">
        <v>219</v>
      </c>
    </row>
    <row r="4" spans="2:37" s="256" customFormat="1" ht="3.75" customHeight="1" x14ac:dyDescent="0.25">
      <c r="B4" s="257"/>
    </row>
    <row r="5" spans="2:37" ht="36" customHeight="1" x14ac:dyDescent="0.25">
      <c r="C5" s="572" t="s">
        <v>28</v>
      </c>
      <c r="D5" s="574"/>
      <c r="E5" s="572" t="s">
        <v>29</v>
      </c>
      <c r="F5" s="573"/>
      <c r="G5" s="573"/>
      <c r="H5" s="573"/>
      <c r="I5" s="574"/>
      <c r="J5" s="572" t="s">
        <v>30</v>
      </c>
      <c r="K5" s="573"/>
      <c r="L5" s="573"/>
      <c r="M5" s="573"/>
      <c r="N5" s="573"/>
      <c r="O5" s="573"/>
      <c r="P5" s="573"/>
      <c r="Q5" s="574"/>
      <c r="R5" s="587" t="s">
        <v>31</v>
      </c>
      <c r="S5" s="588"/>
      <c r="T5" s="588"/>
      <c r="U5" s="588"/>
      <c r="V5" s="589"/>
      <c r="W5" s="590" t="s">
        <v>218</v>
      </c>
      <c r="X5" s="591"/>
      <c r="Y5" s="591"/>
      <c r="Z5" s="591"/>
      <c r="AA5" s="591"/>
      <c r="AB5" s="591"/>
      <c r="AC5" s="591"/>
      <c r="AD5" s="592"/>
      <c r="AE5" s="572" t="s">
        <v>32</v>
      </c>
      <c r="AF5" s="573"/>
      <c r="AG5" s="573"/>
      <c r="AH5" s="573"/>
      <c r="AI5" s="573"/>
      <c r="AJ5" s="574"/>
    </row>
    <row r="6" spans="2:37" ht="28.5" customHeight="1" x14ac:dyDescent="0.25">
      <c r="C6" s="575" t="s">
        <v>1846</v>
      </c>
      <c r="D6" s="576"/>
      <c r="E6" s="575" t="s">
        <v>1838</v>
      </c>
      <c r="F6" s="577"/>
      <c r="G6" s="577"/>
      <c r="H6" s="577"/>
      <c r="I6" s="576"/>
      <c r="J6" s="575" t="s">
        <v>1839</v>
      </c>
      <c r="K6" s="577"/>
      <c r="L6" s="577"/>
      <c r="M6" s="577"/>
      <c r="N6" s="577"/>
      <c r="O6" s="577"/>
      <c r="P6" s="577"/>
      <c r="Q6" s="576"/>
      <c r="R6" s="578">
        <v>3000</v>
      </c>
      <c r="S6" s="579"/>
      <c r="T6" s="579"/>
      <c r="U6" s="579"/>
      <c r="V6" s="580"/>
      <c r="W6" s="581" t="s">
        <v>241</v>
      </c>
      <c r="X6" s="582"/>
      <c r="Y6" s="582"/>
      <c r="Z6" s="582"/>
      <c r="AA6" s="582"/>
      <c r="AB6" s="582"/>
      <c r="AC6" s="582"/>
      <c r="AD6" s="583"/>
      <c r="AE6" s="584" t="s">
        <v>244</v>
      </c>
      <c r="AF6" s="585"/>
      <c r="AG6" s="585"/>
      <c r="AH6" s="585"/>
      <c r="AI6" s="585"/>
      <c r="AJ6" s="586"/>
    </row>
    <row r="7" spans="2:37" ht="28.5" customHeight="1" x14ac:dyDescent="0.25">
      <c r="C7" s="560"/>
      <c r="D7" s="561"/>
      <c r="E7" s="560"/>
      <c r="F7" s="562"/>
      <c r="G7" s="562"/>
      <c r="H7" s="562"/>
      <c r="I7" s="561"/>
      <c r="J7" s="560"/>
      <c r="K7" s="562"/>
      <c r="L7" s="562"/>
      <c r="M7" s="562"/>
      <c r="N7" s="562"/>
      <c r="O7" s="562"/>
      <c r="P7" s="562"/>
      <c r="Q7" s="561"/>
      <c r="R7" s="563"/>
      <c r="S7" s="564"/>
      <c r="T7" s="564"/>
      <c r="U7" s="564"/>
      <c r="V7" s="565"/>
      <c r="W7" s="566" t="s">
        <v>220</v>
      </c>
      <c r="X7" s="567"/>
      <c r="Y7" s="567"/>
      <c r="Z7" s="567"/>
      <c r="AA7" s="567"/>
      <c r="AB7" s="567"/>
      <c r="AC7" s="567"/>
      <c r="AD7" s="568"/>
      <c r="AE7" s="569" t="s">
        <v>220</v>
      </c>
      <c r="AF7" s="570"/>
      <c r="AG7" s="570"/>
      <c r="AH7" s="570"/>
      <c r="AI7" s="570"/>
      <c r="AJ7" s="571"/>
    </row>
    <row r="8" spans="2:37" ht="28.5" customHeight="1" x14ac:dyDescent="0.25">
      <c r="C8" s="560"/>
      <c r="D8" s="561"/>
      <c r="E8" s="560"/>
      <c r="F8" s="562"/>
      <c r="G8" s="562"/>
      <c r="H8" s="562"/>
      <c r="I8" s="561"/>
      <c r="J8" s="560"/>
      <c r="K8" s="562"/>
      <c r="L8" s="562"/>
      <c r="M8" s="562"/>
      <c r="N8" s="562"/>
      <c r="O8" s="562"/>
      <c r="P8" s="562"/>
      <c r="Q8" s="561"/>
      <c r="R8" s="563"/>
      <c r="S8" s="564"/>
      <c r="T8" s="564"/>
      <c r="U8" s="564"/>
      <c r="V8" s="565"/>
      <c r="W8" s="566" t="s">
        <v>220</v>
      </c>
      <c r="X8" s="567"/>
      <c r="Y8" s="567"/>
      <c r="Z8" s="567"/>
      <c r="AA8" s="567"/>
      <c r="AB8" s="567"/>
      <c r="AC8" s="567"/>
      <c r="AD8" s="568"/>
      <c r="AE8" s="569" t="s">
        <v>220</v>
      </c>
      <c r="AF8" s="570"/>
      <c r="AG8" s="570"/>
      <c r="AH8" s="570"/>
      <c r="AI8" s="570"/>
      <c r="AJ8" s="571"/>
    </row>
    <row r="9" spans="2:37" ht="28.5" hidden="1" customHeight="1" x14ac:dyDescent="0.25">
      <c r="C9" s="548"/>
      <c r="D9" s="549"/>
      <c r="E9" s="548"/>
      <c r="F9" s="550"/>
      <c r="G9" s="550"/>
      <c r="H9" s="550"/>
      <c r="I9" s="549"/>
      <c r="J9" s="548"/>
      <c r="K9" s="550"/>
      <c r="L9" s="550"/>
      <c r="M9" s="550"/>
      <c r="N9" s="550"/>
      <c r="O9" s="550"/>
      <c r="P9" s="550"/>
      <c r="Q9" s="549"/>
      <c r="R9" s="551"/>
      <c r="S9" s="552"/>
      <c r="T9" s="552"/>
      <c r="U9" s="552"/>
      <c r="V9" s="553"/>
      <c r="W9" s="554" t="s">
        <v>220</v>
      </c>
      <c r="X9" s="555"/>
      <c r="Y9" s="555"/>
      <c r="Z9" s="555"/>
      <c r="AA9" s="555"/>
      <c r="AB9" s="555"/>
      <c r="AC9" s="555"/>
      <c r="AD9" s="556"/>
      <c r="AE9" s="557" t="s">
        <v>220</v>
      </c>
      <c r="AF9" s="558"/>
      <c r="AG9" s="558"/>
      <c r="AH9" s="558"/>
      <c r="AI9" s="558"/>
      <c r="AJ9" s="559"/>
    </row>
    <row r="10" spans="2:37" ht="28.5" hidden="1" customHeight="1" x14ac:dyDescent="0.25">
      <c r="C10" s="548"/>
      <c r="D10" s="549"/>
      <c r="E10" s="548"/>
      <c r="F10" s="550"/>
      <c r="G10" s="550"/>
      <c r="H10" s="550"/>
      <c r="I10" s="549"/>
      <c r="J10" s="548"/>
      <c r="K10" s="550"/>
      <c r="L10" s="550"/>
      <c r="M10" s="550"/>
      <c r="N10" s="550"/>
      <c r="O10" s="550"/>
      <c r="P10" s="550"/>
      <c r="Q10" s="549"/>
      <c r="R10" s="551"/>
      <c r="S10" s="552"/>
      <c r="T10" s="552"/>
      <c r="U10" s="552"/>
      <c r="V10" s="553"/>
      <c r="W10" s="554" t="s">
        <v>220</v>
      </c>
      <c r="X10" s="555"/>
      <c r="Y10" s="555"/>
      <c r="Z10" s="555"/>
      <c r="AA10" s="555"/>
      <c r="AB10" s="555"/>
      <c r="AC10" s="555"/>
      <c r="AD10" s="556"/>
      <c r="AE10" s="557" t="s">
        <v>220</v>
      </c>
      <c r="AF10" s="558"/>
      <c r="AG10" s="558"/>
      <c r="AH10" s="558"/>
      <c r="AI10" s="558"/>
      <c r="AJ10" s="559"/>
    </row>
    <row r="11" spans="2:37" s="258" customFormat="1" ht="15" customHeight="1" x14ac:dyDescent="0.25">
      <c r="C11" s="259"/>
      <c r="D11" s="259"/>
      <c r="E11" s="259"/>
      <c r="F11" s="259"/>
      <c r="G11" s="259"/>
      <c r="H11" s="259"/>
      <c r="I11" s="259"/>
      <c r="J11" s="259"/>
      <c r="K11" s="259"/>
      <c r="L11" s="259"/>
      <c r="M11" s="259"/>
      <c r="N11" s="259"/>
      <c r="O11" s="259"/>
      <c r="P11" s="259"/>
      <c r="Q11" s="259"/>
      <c r="R11" s="259"/>
      <c r="S11" s="259"/>
      <c r="T11" s="259"/>
      <c r="U11" s="259"/>
      <c r="V11" s="259"/>
      <c r="X11" s="260"/>
      <c r="Y11" s="260"/>
      <c r="Z11" s="260"/>
      <c r="AA11" s="260"/>
      <c r="AB11" s="260"/>
      <c r="AC11" s="260"/>
      <c r="AD11" s="260"/>
      <c r="AE11" s="261"/>
      <c r="AF11" s="261"/>
      <c r="AG11" s="261"/>
      <c r="AH11" s="261"/>
      <c r="AI11" s="261"/>
      <c r="AJ11" s="262" t="s">
        <v>33</v>
      </c>
    </row>
    <row r="12" spans="2:37" s="258" customFormat="1" ht="15" customHeight="1" x14ac:dyDescent="0.25">
      <c r="C12" s="258" t="s">
        <v>34</v>
      </c>
      <c r="AK12" s="255"/>
    </row>
    <row r="13" spans="2:37" s="258" customFormat="1" ht="15" customHeight="1" x14ac:dyDescent="0.25">
      <c r="C13" s="258" t="s">
        <v>362</v>
      </c>
      <c r="U13" s="258" t="s">
        <v>363</v>
      </c>
    </row>
    <row r="14" spans="2:37" s="258" customFormat="1" ht="15" customHeight="1" x14ac:dyDescent="0.25">
      <c r="C14" s="258" t="s">
        <v>364</v>
      </c>
      <c r="U14" s="258" t="s">
        <v>365</v>
      </c>
    </row>
    <row r="15" spans="2:37" s="258" customFormat="1" ht="15" customHeight="1" x14ac:dyDescent="0.25">
      <c r="C15" s="258" t="s">
        <v>238</v>
      </c>
      <c r="U15" s="258" t="s">
        <v>237</v>
      </c>
    </row>
    <row r="16" spans="2:37" s="258" customFormat="1" ht="15" customHeight="1" x14ac:dyDescent="0.25">
      <c r="C16" s="258" t="s">
        <v>239</v>
      </c>
      <c r="U16" s="258" t="s">
        <v>366</v>
      </c>
    </row>
    <row r="17" spans="3:38" ht="15" customHeight="1" x14ac:dyDescent="0.25">
      <c r="C17" s="258" t="s">
        <v>36</v>
      </c>
      <c r="D17" s="258"/>
      <c r="E17" s="258"/>
      <c r="F17" s="258"/>
      <c r="G17" s="258"/>
      <c r="H17" s="258"/>
      <c r="I17" s="258"/>
      <c r="J17" s="258"/>
      <c r="K17" s="258"/>
      <c r="L17" s="258"/>
      <c r="M17" s="258"/>
      <c r="N17" s="258"/>
      <c r="O17" s="258"/>
      <c r="P17" s="258"/>
      <c r="Q17" s="258"/>
      <c r="R17" s="258"/>
      <c r="S17" s="258"/>
      <c r="T17" s="258"/>
      <c r="U17" s="258" t="s">
        <v>35</v>
      </c>
      <c r="V17" s="258"/>
      <c r="W17" s="258"/>
      <c r="X17" s="258"/>
      <c r="Y17" s="258"/>
      <c r="Z17" s="258"/>
      <c r="AA17" s="258"/>
      <c r="AB17" s="258"/>
      <c r="AC17" s="258"/>
      <c r="AD17" s="258"/>
      <c r="AE17" s="258"/>
      <c r="AF17" s="258"/>
      <c r="AG17" s="258"/>
      <c r="AH17" s="258"/>
      <c r="AI17" s="258"/>
      <c r="AJ17" s="258"/>
    </row>
    <row r="18" spans="3:38" ht="15" customHeight="1" x14ac:dyDescent="0.25">
      <c r="C18" s="258" t="s">
        <v>222</v>
      </c>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row>
    <row r="19" spans="3:38" ht="15" customHeight="1" x14ac:dyDescent="0.25">
      <c r="C19" s="258"/>
      <c r="D19" s="258"/>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row>
    <row r="20" spans="3:38" ht="15" customHeight="1" x14ac:dyDescent="0.25">
      <c r="C20" s="254" t="s">
        <v>246</v>
      </c>
    </row>
    <row r="21" spans="3:38" ht="36" customHeight="1" x14ac:dyDescent="0.25">
      <c r="C21" s="543" t="s">
        <v>247</v>
      </c>
      <c r="D21" s="544"/>
      <c r="E21" s="544"/>
      <c r="F21" s="544"/>
      <c r="G21" s="544"/>
      <c r="H21" s="544"/>
      <c r="I21" s="543" t="s">
        <v>1885</v>
      </c>
      <c r="J21" s="544"/>
      <c r="K21" s="544"/>
      <c r="L21" s="544"/>
      <c r="M21" s="544"/>
      <c r="N21" s="544"/>
      <c r="O21" s="544"/>
      <c r="P21" s="544"/>
      <c r="Q21" s="545" t="s">
        <v>249</v>
      </c>
      <c r="R21" s="546"/>
      <c r="S21" s="547"/>
      <c r="T21" s="543" t="s">
        <v>247</v>
      </c>
      <c r="U21" s="544"/>
      <c r="V21" s="544"/>
      <c r="W21" s="544"/>
      <c r="X21" s="544"/>
      <c r="Y21" s="544"/>
      <c r="Z21" s="543" t="s">
        <v>248</v>
      </c>
      <c r="AA21" s="544"/>
      <c r="AB21" s="544"/>
      <c r="AC21" s="544"/>
      <c r="AD21" s="544"/>
      <c r="AE21" s="544"/>
      <c r="AF21" s="544"/>
      <c r="AG21" s="544"/>
      <c r="AH21" s="545" t="s">
        <v>249</v>
      </c>
      <c r="AI21" s="546"/>
      <c r="AJ21" s="547"/>
      <c r="AK21" s="263"/>
      <c r="AL21" s="264"/>
    </row>
    <row r="22" spans="3:38" ht="29.45" customHeight="1" x14ac:dyDescent="0.25">
      <c r="C22" s="265">
        <v>1</v>
      </c>
      <c r="D22" s="533" t="s">
        <v>1840</v>
      </c>
      <c r="E22" s="534"/>
      <c r="F22" s="534"/>
      <c r="G22" s="534"/>
      <c r="H22" s="535"/>
      <c r="I22" s="522" t="s">
        <v>1841</v>
      </c>
      <c r="J22" s="523"/>
      <c r="K22" s="523"/>
      <c r="L22" s="523"/>
      <c r="M22" s="523"/>
      <c r="N22" s="523"/>
      <c r="O22" s="523"/>
      <c r="P22" s="523"/>
      <c r="Q22" s="522" t="s">
        <v>1842</v>
      </c>
      <c r="R22" s="523"/>
      <c r="S22" s="523"/>
      <c r="T22" s="265">
        <v>5</v>
      </c>
      <c r="U22" s="536"/>
      <c r="V22" s="537"/>
      <c r="W22" s="537"/>
      <c r="X22" s="537"/>
      <c r="Y22" s="538"/>
      <c r="Z22" s="512"/>
      <c r="AA22" s="513"/>
      <c r="AB22" s="513"/>
      <c r="AC22" s="513"/>
      <c r="AD22" s="513"/>
      <c r="AE22" s="513"/>
      <c r="AF22" s="513"/>
      <c r="AG22" s="513"/>
      <c r="AH22" s="512"/>
      <c r="AI22" s="513"/>
      <c r="AJ22" s="513"/>
    </row>
    <row r="23" spans="3:38" ht="29.45" customHeight="1" x14ac:dyDescent="0.25">
      <c r="C23" s="265">
        <v>2</v>
      </c>
      <c r="D23" s="533" t="s">
        <v>1840</v>
      </c>
      <c r="E23" s="534"/>
      <c r="F23" s="534"/>
      <c r="G23" s="534"/>
      <c r="H23" s="535"/>
      <c r="I23" s="522" t="s">
        <v>1841</v>
      </c>
      <c r="J23" s="523"/>
      <c r="K23" s="523"/>
      <c r="L23" s="523"/>
      <c r="M23" s="523"/>
      <c r="N23" s="523"/>
      <c r="O23" s="523"/>
      <c r="P23" s="523"/>
      <c r="Q23" s="522" t="s">
        <v>1843</v>
      </c>
      <c r="R23" s="523"/>
      <c r="S23" s="523"/>
      <c r="T23" s="265">
        <v>6</v>
      </c>
      <c r="U23" s="536"/>
      <c r="V23" s="537"/>
      <c r="W23" s="537"/>
      <c r="X23" s="537"/>
      <c r="Y23" s="538"/>
      <c r="Z23" s="512"/>
      <c r="AA23" s="513"/>
      <c r="AB23" s="513"/>
      <c r="AC23" s="513"/>
      <c r="AD23" s="513"/>
      <c r="AE23" s="513"/>
      <c r="AF23" s="513"/>
      <c r="AG23" s="513"/>
      <c r="AH23" s="512"/>
      <c r="AI23" s="513"/>
      <c r="AJ23" s="513"/>
    </row>
    <row r="24" spans="3:38" ht="29.45" customHeight="1" x14ac:dyDescent="0.25">
      <c r="C24" s="265">
        <v>3</v>
      </c>
      <c r="D24" s="533" t="s">
        <v>1840</v>
      </c>
      <c r="E24" s="534"/>
      <c r="F24" s="534"/>
      <c r="G24" s="534"/>
      <c r="H24" s="535"/>
      <c r="I24" s="522" t="s">
        <v>1841</v>
      </c>
      <c r="J24" s="523"/>
      <c r="K24" s="523"/>
      <c r="L24" s="523"/>
      <c r="M24" s="523"/>
      <c r="N24" s="523"/>
      <c r="O24" s="523"/>
      <c r="P24" s="523"/>
      <c r="Q24" s="522" t="s">
        <v>1843</v>
      </c>
      <c r="R24" s="523"/>
      <c r="S24" s="523"/>
      <c r="T24" s="265">
        <v>7</v>
      </c>
      <c r="U24" s="536"/>
      <c r="V24" s="537"/>
      <c r="W24" s="537"/>
      <c r="X24" s="537"/>
      <c r="Y24" s="538"/>
      <c r="Z24" s="512"/>
      <c r="AA24" s="513"/>
      <c r="AB24" s="513"/>
      <c r="AC24" s="513"/>
      <c r="AD24" s="513"/>
      <c r="AE24" s="513"/>
      <c r="AF24" s="513"/>
      <c r="AG24" s="513"/>
      <c r="AH24" s="512"/>
      <c r="AI24" s="513"/>
      <c r="AJ24" s="513"/>
    </row>
    <row r="25" spans="3:38" ht="29.45" customHeight="1" x14ac:dyDescent="0.25">
      <c r="C25" s="265">
        <v>4</v>
      </c>
      <c r="D25" s="539"/>
      <c r="E25" s="540"/>
      <c r="F25" s="540"/>
      <c r="G25" s="540"/>
      <c r="H25" s="541"/>
      <c r="I25" s="512"/>
      <c r="J25" s="542"/>
      <c r="K25" s="542"/>
      <c r="L25" s="542"/>
      <c r="M25" s="542"/>
      <c r="N25" s="542"/>
      <c r="O25" s="542"/>
      <c r="P25" s="542"/>
      <c r="Q25" s="512"/>
      <c r="R25" s="542"/>
      <c r="S25" s="542"/>
      <c r="T25" s="265">
        <v>8</v>
      </c>
      <c r="U25" s="530"/>
      <c r="V25" s="531"/>
      <c r="W25" s="531"/>
      <c r="X25" s="531"/>
      <c r="Y25" s="532"/>
      <c r="Z25" s="512"/>
      <c r="AA25" s="513"/>
      <c r="AB25" s="513"/>
      <c r="AC25" s="513"/>
      <c r="AD25" s="513"/>
      <c r="AE25" s="513"/>
      <c r="AF25" s="513"/>
      <c r="AG25" s="513"/>
      <c r="AH25" s="512"/>
      <c r="AI25" s="513"/>
      <c r="AJ25" s="513"/>
    </row>
    <row r="26" spans="3:38" ht="29.45" customHeight="1" x14ac:dyDescent="0.25">
      <c r="C26" s="524" t="s">
        <v>378</v>
      </c>
      <c r="D26" s="525"/>
      <c r="E26" s="525"/>
      <c r="F26" s="525"/>
      <c r="G26" s="525"/>
      <c r="H26" s="525"/>
      <c r="I26" s="525"/>
      <c r="J26" s="525"/>
      <c r="K26" s="525"/>
      <c r="L26" s="525"/>
      <c r="M26" s="525"/>
      <c r="N26" s="525"/>
      <c r="O26" s="525"/>
      <c r="P26" s="525"/>
      <c r="Q26" s="525"/>
      <c r="R26" s="525"/>
      <c r="S26" s="526"/>
      <c r="T26" s="527" t="s">
        <v>1844</v>
      </c>
      <c r="U26" s="528"/>
      <c r="V26" s="528"/>
      <c r="W26" s="528"/>
      <c r="X26" s="528"/>
      <c r="Y26" s="528"/>
      <c r="Z26" s="528"/>
      <c r="AA26" s="528"/>
      <c r="AB26" s="528"/>
      <c r="AC26" s="528"/>
      <c r="AD26" s="528"/>
      <c r="AE26" s="528"/>
      <c r="AF26" s="528"/>
      <c r="AG26" s="528"/>
      <c r="AH26" s="528"/>
      <c r="AI26" s="528"/>
      <c r="AJ26" s="529"/>
    </row>
    <row r="28" spans="3:38" ht="15" customHeight="1" x14ac:dyDescent="0.25">
      <c r="C28" s="254" t="s">
        <v>283</v>
      </c>
    </row>
    <row r="29" spans="3:38" ht="36" customHeight="1" x14ac:dyDescent="0.25">
      <c r="C29" s="516" t="s">
        <v>250</v>
      </c>
      <c r="D29" s="517"/>
      <c r="E29" s="517"/>
      <c r="F29" s="517"/>
      <c r="G29" s="517"/>
      <c r="H29" s="517"/>
      <c r="I29" s="517"/>
      <c r="J29" s="517"/>
      <c r="K29" s="516" t="s">
        <v>1884</v>
      </c>
      <c r="L29" s="517"/>
      <c r="M29" s="517"/>
      <c r="N29" s="517"/>
      <c r="O29" s="517"/>
      <c r="P29" s="517"/>
      <c r="Q29" s="517"/>
      <c r="R29" s="517"/>
      <c r="S29" s="517"/>
      <c r="T29" s="517"/>
      <c r="U29" s="517"/>
      <c r="V29" s="516" t="s">
        <v>251</v>
      </c>
      <c r="W29" s="517"/>
      <c r="X29" s="517"/>
      <c r="Y29" s="517"/>
      <c r="Z29" s="516" t="s">
        <v>252</v>
      </c>
      <c r="AA29" s="517"/>
      <c r="AB29" s="517"/>
      <c r="AC29" s="517"/>
      <c r="AD29" s="516" t="s">
        <v>253</v>
      </c>
      <c r="AE29" s="517"/>
      <c r="AF29" s="517"/>
      <c r="AG29" s="517"/>
      <c r="AH29" s="516" t="s">
        <v>254</v>
      </c>
      <c r="AI29" s="517"/>
      <c r="AJ29" s="517"/>
    </row>
    <row r="30" spans="3:38" ht="29.45" customHeight="1" x14ac:dyDescent="0.25">
      <c r="C30" s="266">
        <v>1</v>
      </c>
      <c r="D30" s="522" t="s">
        <v>1840</v>
      </c>
      <c r="E30" s="523"/>
      <c r="F30" s="523"/>
      <c r="G30" s="523"/>
      <c r="H30" s="523"/>
      <c r="I30" s="523"/>
      <c r="J30" s="523"/>
      <c r="K30" s="522" t="s">
        <v>1841</v>
      </c>
      <c r="L30" s="523"/>
      <c r="M30" s="523"/>
      <c r="N30" s="523"/>
      <c r="O30" s="523"/>
      <c r="P30" s="523"/>
      <c r="Q30" s="523"/>
      <c r="R30" s="523"/>
      <c r="S30" s="523"/>
      <c r="T30" s="523"/>
      <c r="U30" s="523"/>
      <c r="V30" s="522" t="s">
        <v>1815</v>
      </c>
      <c r="W30" s="523"/>
      <c r="X30" s="523"/>
      <c r="Y30" s="523"/>
      <c r="Z30" s="522">
        <v>5000</v>
      </c>
      <c r="AA30" s="523"/>
      <c r="AB30" s="523"/>
      <c r="AC30" s="267" t="s">
        <v>255</v>
      </c>
      <c r="AD30" s="510">
        <f t="shared" ref="AD30:AD36" si="0">Z30/$Z$37</f>
        <v>0.7142857142857143</v>
      </c>
      <c r="AE30" s="511"/>
      <c r="AF30" s="511"/>
      <c r="AG30" s="511"/>
      <c r="AH30" s="520"/>
      <c r="AI30" s="521"/>
      <c r="AJ30" s="521"/>
    </row>
    <row r="31" spans="3:38" ht="29.45" customHeight="1" x14ac:dyDescent="0.25">
      <c r="C31" s="266">
        <v>2</v>
      </c>
      <c r="D31" s="522" t="s">
        <v>1840</v>
      </c>
      <c r="E31" s="523"/>
      <c r="F31" s="523"/>
      <c r="G31" s="523"/>
      <c r="H31" s="523"/>
      <c r="I31" s="523"/>
      <c r="J31" s="523"/>
      <c r="K31" s="522" t="s">
        <v>1841</v>
      </c>
      <c r="L31" s="523"/>
      <c r="M31" s="523"/>
      <c r="N31" s="523"/>
      <c r="O31" s="523"/>
      <c r="P31" s="523"/>
      <c r="Q31" s="523"/>
      <c r="R31" s="523"/>
      <c r="S31" s="523"/>
      <c r="T31" s="523"/>
      <c r="U31" s="523"/>
      <c r="V31" s="522" t="s">
        <v>1843</v>
      </c>
      <c r="W31" s="523"/>
      <c r="X31" s="523"/>
      <c r="Y31" s="523"/>
      <c r="Z31" s="522">
        <v>1000</v>
      </c>
      <c r="AA31" s="523"/>
      <c r="AB31" s="523"/>
      <c r="AC31" s="267" t="s">
        <v>255</v>
      </c>
      <c r="AD31" s="510">
        <f t="shared" si="0"/>
        <v>0.14285714285714285</v>
      </c>
      <c r="AE31" s="511"/>
      <c r="AF31" s="511"/>
      <c r="AG31" s="511"/>
      <c r="AH31" s="520"/>
      <c r="AI31" s="521"/>
      <c r="AJ31" s="521"/>
    </row>
    <row r="32" spans="3:38" ht="29.45" customHeight="1" x14ac:dyDescent="0.25">
      <c r="C32" s="266">
        <v>3</v>
      </c>
      <c r="D32" s="522" t="s">
        <v>1840</v>
      </c>
      <c r="E32" s="523"/>
      <c r="F32" s="523"/>
      <c r="G32" s="523"/>
      <c r="H32" s="523"/>
      <c r="I32" s="523"/>
      <c r="J32" s="523"/>
      <c r="K32" s="522" t="s">
        <v>1841</v>
      </c>
      <c r="L32" s="523"/>
      <c r="M32" s="523"/>
      <c r="N32" s="523"/>
      <c r="O32" s="523"/>
      <c r="P32" s="523"/>
      <c r="Q32" s="523"/>
      <c r="R32" s="523"/>
      <c r="S32" s="523"/>
      <c r="T32" s="523"/>
      <c r="U32" s="523"/>
      <c r="V32" s="522" t="s">
        <v>1843</v>
      </c>
      <c r="W32" s="523"/>
      <c r="X32" s="523"/>
      <c r="Y32" s="523"/>
      <c r="Z32" s="522">
        <v>1000</v>
      </c>
      <c r="AA32" s="523"/>
      <c r="AB32" s="523"/>
      <c r="AC32" s="267" t="s">
        <v>255</v>
      </c>
      <c r="AD32" s="510">
        <f t="shared" si="0"/>
        <v>0.14285714285714285</v>
      </c>
      <c r="AE32" s="511"/>
      <c r="AF32" s="511"/>
      <c r="AG32" s="511"/>
      <c r="AH32" s="520"/>
      <c r="AI32" s="521"/>
      <c r="AJ32" s="521"/>
    </row>
    <row r="33" spans="3:36" ht="29.45" customHeight="1" x14ac:dyDescent="0.25">
      <c r="C33" s="266">
        <v>4</v>
      </c>
      <c r="D33" s="512"/>
      <c r="E33" s="513"/>
      <c r="F33" s="513"/>
      <c r="G33" s="513"/>
      <c r="H33" s="513"/>
      <c r="I33" s="513"/>
      <c r="J33" s="513"/>
      <c r="K33" s="512"/>
      <c r="L33" s="513"/>
      <c r="M33" s="513"/>
      <c r="N33" s="513"/>
      <c r="O33" s="513"/>
      <c r="P33" s="513"/>
      <c r="Q33" s="513"/>
      <c r="R33" s="513"/>
      <c r="S33" s="513"/>
      <c r="T33" s="513"/>
      <c r="U33" s="513"/>
      <c r="V33" s="512"/>
      <c r="W33" s="513"/>
      <c r="X33" s="513"/>
      <c r="Y33" s="513"/>
      <c r="Z33" s="512"/>
      <c r="AA33" s="513"/>
      <c r="AB33" s="513"/>
      <c r="AC33" s="267" t="s">
        <v>255</v>
      </c>
      <c r="AD33" s="510">
        <f t="shared" si="0"/>
        <v>0</v>
      </c>
      <c r="AE33" s="511"/>
      <c r="AF33" s="511"/>
      <c r="AG33" s="511"/>
      <c r="AH33" s="520"/>
      <c r="AI33" s="521"/>
      <c r="AJ33" s="521"/>
    </row>
    <row r="34" spans="3:36" ht="29.45" customHeight="1" x14ac:dyDescent="0.25">
      <c r="C34" s="266">
        <v>5</v>
      </c>
      <c r="D34" s="512"/>
      <c r="E34" s="513"/>
      <c r="F34" s="513"/>
      <c r="G34" s="513"/>
      <c r="H34" s="513"/>
      <c r="I34" s="513"/>
      <c r="J34" s="513"/>
      <c r="K34" s="512"/>
      <c r="L34" s="513"/>
      <c r="M34" s="513"/>
      <c r="N34" s="513"/>
      <c r="O34" s="513"/>
      <c r="P34" s="513"/>
      <c r="Q34" s="513"/>
      <c r="R34" s="513"/>
      <c r="S34" s="513"/>
      <c r="T34" s="513"/>
      <c r="U34" s="513"/>
      <c r="V34" s="512"/>
      <c r="W34" s="513"/>
      <c r="X34" s="513"/>
      <c r="Y34" s="513"/>
      <c r="Z34" s="512"/>
      <c r="AA34" s="513"/>
      <c r="AB34" s="513"/>
      <c r="AC34" s="267" t="s">
        <v>255</v>
      </c>
      <c r="AD34" s="510">
        <f t="shared" si="0"/>
        <v>0</v>
      </c>
      <c r="AE34" s="511"/>
      <c r="AF34" s="511"/>
      <c r="AG34" s="511"/>
      <c r="AH34" s="520"/>
      <c r="AI34" s="521"/>
      <c r="AJ34" s="521"/>
    </row>
    <row r="35" spans="3:36" ht="29.45" customHeight="1" x14ac:dyDescent="0.25">
      <c r="C35" s="266">
        <v>6</v>
      </c>
      <c r="D35" s="512"/>
      <c r="E35" s="513"/>
      <c r="F35" s="513"/>
      <c r="G35" s="513"/>
      <c r="H35" s="513"/>
      <c r="I35" s="513"/>
      <c r="J35" s="513"/>
      <c r="K35" s="512"/>
      <c r="L35" s="513"/>
      <c r="M35" s="513"/>
      <c r="N35" s="513"/>
      <c r="O35" s="513"/>
      <c r="P35" s="513"/>
      <c r="Q35" s="513"/>
      <c r="R35" s="513"/>
      <c r="S35" s="513"/>
      <c r="T35" s="513"/>
      <c r="U35" s="513"/>
      <c r="V35" s="512"/>
      <c r="W35" s="513"/>
      <c r="X35" s="513"/>
      <c r="Y35" s="513"/>
      <c r="Z35" s="512"/>
      <c r="AA35" s="513"/>
      <c r="AB35" s="513"/>
      <c r="AC35" s="267" t="s">
        <v>255</v>
      </c>
      <c r="AD35" s="510">
        <f t="shared" si="0"/>
        <v>0</v>
      </c>
      <c r="AE35" s="511"/>
      <c r="AF35" s="511"/>
      <c r="AG35" s="511"/>
      <c r="AH35" s="520"/>
      <c r="AI35" s="521"/>
      <c r="AJ35" s="521"/>
    </row>
    <row r="36" spans="3:36" ht="29.45" customHeight="1" x14ac:dyDescent="0.25">
      <c r="C36" s="266">
        <v>7</v>
      </c>
      <c r="D36" s="514" t="s">
        <v>256</v>
      </c>
      <c r="E36" s="515"/>
      <c r="F36" s="515"/>
      <c r="G36" s="515"/>
      <c r="H36" s="515"/>
      <c r="I36" s="515"/>
      <c r="J36" s="515"/>
      <c r="K36" s="515"/>
      <c r="L36" s="515"/>
      <c r="M36" s="515"/>
      <c r="N36" s="515"/>
      <c r="O36" s="515"/>
      <c r="P36" s="515"/>
      <c r="Q36" s="515"/>
      <c r="R36" s="515"/>
      <c r="S36" s="515"/>
      <c r="T36" s="515"/>
      <c r="U36" s="515"/>
      <c r="V36" s="515"/>
      <c r="W36" s="515"/>
      <c r="X36" s="515"/>
      <c r="Y36" s="515"/>
      <c r="Z36" s="512"/>
      <c r="AA36" s="513"/>
      <c r="AB36" s="513"/>
      <c r="AC36" s="267" t="s">
        <v>255</v>
      </c>
      <c r="AD36" s="510">
        <f t="shared" si="0"/>
        <v>0</v>
      </c>
      <c r="AE36" s="511"/>
      <c r="AF36" s="511"/>
      <c r="AG36" s="511"/>
      <c r="AH36" s="512"/>
      <c r="AI36" s="513"/>
      <c r="AJ36" s="513"/>
    </row>
    <row r="37" spans="3:36" ht="29.45" customHeight="1" x14ac:dyDescent="0.25">
      <c r="C37" s="516" t="s">
        <v>257</v>
      </c>
      <c r="D37" s="517"/>
      <c r="E37" s="517"/>
      <c r="F37" s="517"/>
      <c r="G37" s="517"/>
      <c r="H37" s="517"/>
      <c r="I37" s="517"/>
      <c r="J37" s="517"/>
      <c r="K37" s="517"/>
      <c r="L37" s="517"/>
      <c r="M37" s="517"/>
      <c r="N37" s="517"/>
      <c r="O37" s="517"/>
      <c r="P37" s="517"/>
      <c r="Q37" s="517"/>
      <c r="R37" s="517"/>
      <c r="S37" s="517"/>
      <c r="T37" s="517"/>
      <c r="U37" s="517"/>
      <c r="V37" s="517"/>
      <c r="W37" s="517"/>
      <c r="X37" s="517"/>
      <c r="Y37" s="517"/>
      <c r="Z37" s="518">
        <f>SUM(Z30:AB36)</f>
        <v>7000</v>
      </c>
      <c r="AA37" s="519"/>
      <c r="AB37" s="519"/>
      <c r="AC37" s="267" t="s">
        <v>255</v>
      </c>
      <c r="AD37" s="510">
        <f>Z37/$Z$37</f>
        <v>1</v>
      </c>
      <c r="AE37" s="511"/>
      <c r="AF37" s="511"/>
      <c r="AG37" s="511"/>
      <c r="AH37" s="512"/>
      <c r="AI37" s="513"/>
      <c r="AJ37" s="513"/>
    </row>
    <row r="38" spans="3:36" s="268" customFormat="1" ht="30" customHeight="1" x14ac:dyDescent="0.25">
      <c r="C38" s="504" t="s">
        <v>1805</v>
      </c>
      <c r="D38" s="505"/>
      <c r="E38" s="505"/>
      <c r="F38" s="505"/>
      <c r="G38" s="506"/>
      <c r="H38" s="507" t="s">
        <v>1845</v>
      </c>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9"/>
    </row>
    <row r="49" spans="1:35" ht="15" customHeight="1" x14ac:dyDescent="0.25">
      <c r="A49" s="269" t="s">
        <v>37</v>
      </c>
      <c r="K49" s="270" t="s">
        <v>38</v>
      </c>
      <c r="AI49" s="271"/>
    </row>
    <row r="50" spans="1:35" ht="15" customHeight="1" x14ac:dyDescent="0.25">
      <c r="A50" s="269" t="s">
        <v>39</v>
      </c>
      <c r="K50" s="270" t="s">
        <v>40</v>
      </c>
    </row>
    <row r="51" spans="1:35" ht="15" customHeight="1" x14ac:dyDescent="0.25">
      <c r="A51" s="269" t="s">
        <v>41</v>
      </c>
      <c r="K51" s="270" t="s">
        <v>42</v>
      </c>
    </row>
    <row r="52" spans="1:35" ht="15" customHeight="1" x14ac:dyDescent="0.25">
      <c r="A52" s="269" t="s">
        <v>43</v>
      </c>
      <c r="K52" s="270" t="s">
        <v>44</v>
      </c>
    </row>
    <row r="53" spans="1:35" ht="15" customHeight="1" x14ac:dyDescent="0.25">
      <c r="A53" s="269" t="s">
        <v>45</v>
      </c>
      <c r="K53" s="270" t="s">
        <v>46</v>
      </c>
    </row>
    <row r="54" spans="1:35" ht="15" customHeight="1" x14ac:dyDescent="0.25">
      <c r="A54" s="269" t="s">
        <v>47</v>
      </c>
      <c r="K54" s="270" t="s">
        <v>48</v>
      </c>
    </row>
    <row r="55" spans="1:35" ht="15" customHeight="1" x14ac:dyDescent="0.25">
      <c r="A55" s="269" t="s">
        <v>49</v>
      </c>
      <c r="K55" s="270" t="s">
        <v>50</v>
      </c>
      <c r="AI55" s="271"/>
    </row>
    <row r="56" spans="1:35" ht="15" customHeight="1" x14ac:dyDescent="0.25">
      <c r="A56" s="269" t="s">
        <v>51</v>
      </c>
      <c r="K56" s="270" t="s">
        <v>52</v>
      </c>
    </row>
    <row r="57" spans="1:35" ht="15" customHeight="1" x14ac:dyDescent="0.25">
      <c r="A57" s="269" t="s">
        <v>53</v>
      </c>
      <c r="K57" s="270" t="s">
        <v>54</v>
      </c>
    </row>
    <row r="58" spans="1:35" ht="15" customHeight="1" x14ac:dyDescent="0.25">
      <c r="A58" s="269" t="s">
        <v>55</v>
      </c>
      <c r="K58" s="270" t="s">
        <v>56</v>
      </c>
    </row>
    <row r="59" spans="1:35" ht="15" customHeight="1" x14ac:dyDescent="0.25">
      <c r="A59" s="269" t="s">
        <v>57</v>
      </c>
      <c r="B59" s="271"/>
      <c r="C59" s="271"/>
      <c r="D59" s="271"/>
      <c r="E59" s="271"/>
      <c r="F59" s="271"/>
      <c r="G59" s="271"/>
      <c r="H59" s="271"/>
      <c r="I59" s="271"/>
      <c r="J59" s="271"/>
      <c r="K59" s="270" t="s">
        <v>58</v>
      </c>
      <c r="L59" s="271"/>
      <c r="M59" s="271"/>
      <c r="N59" s="271"/>
      <c r="O59" s="271"/>
      <c r="P59" s="271"/>
      <c r="Q59" s="271"/>
      <c r="R59" s="271"/>
      <c r="S59" s="271"/>
      <c r="T59" s="271"/>
      <c r="U59" s="271"/>
      <c r="V59" s="271"/>
      <c r="W59" s="271"/>
      <c r="X59" s="271"/>
      <c r="Y59" s="271"/>
      <c r="Z59" s="271"/>
      <c r="AA59" s="271"/>
      <c r="AB59" s="271"/>
      <c r="AC59" s="271"/>
      <c r="AD59" s="271"/>
      <c r="AE59" s="271"/>
      <c r="AF59" s="271"/>
      <c r="AG59" s="271"/>
      <c r="AH59" s="271"/>
      <c r="AI59" s="271"/>
    </row>
    <row r="60" spans="1:35" ht="15" customHeight="1" x14ac:dyDescent="0.25">
      <c r="A60" s="269" t="s">
        <v>59</v>
      </c>
      <c r="K60" s="270" t="s">
        <v>60</v>
      </c>
    </row>
    <row r="61" spans="1:35" ht="15" customHeight="1" x14ac:dyDescent="0.25">
      <c r="A61" s="269" t="s">
        <v>61</v>
      </c>
      <c r="K61" s="270" t="s">
        <v>62</v>
      </c>
    </row>
    <row r="62" spans="1:35" ht="15" customHeight="1" x14ac:dyDescent="0.25">
      <c r="A62" s="269" t="s">
        <v>63</v>
      </c>
      <c r="K62" s="270" t="s">
        <v>64</v>
      </c>
    </row>
    <row r="63" spans="1:35" ht="15" customHeight="1" x14ac:dyDescent="0.25">
      <c r="A63" s="269" t="s">
        <v>65</v>
      </c>
      <c r="K63" s="270" t="s">
        <v>66</v>
      </c>
    </row>
    <row r="64" spans="1:35" ht="15" customHeight="1" x14ac:dyDescent="0.25">
      <c r="A64" s="272" t="s">
        <v>67</v>
      </c>
      <c r="K64" s="270" t="s">
        <v>68</v>
      </c>
    </row>
    <row r="65" spans="1:11" ht="15" customHeight="1" x14ac:dyDescent="0.25">
      <c r="A65" s="269" t="s">
        <v>69</v>
      </c>
      <c r="K65" s="270" t="s">
        <v>70</v>
      </c>
    </row>
    <row r="66" spans="1:11" ht="15" customHeight="1" x14ac:dyDescent="0.25">
      <c r="A66" s="269" t="s">
        <v>71</v>
      </c>
      <c r="K66" s="270" t="s">
        <v>72</v>
      </c>
    </row>
    <row r="67" spans="1:11" ht="15" customHeight="1" x14ac:dyDescent="0.25">
      <c r="A67" s="269" t="s">
        <v>73</v>
      </c>
      <c r="K67" s="270" t="s">
        <v>74</v>
      </c>
    </row>
    <row r="68" spans="1:11" ht="15" customHeight="1" x14ac:dyDescent="0.25">
      <c r="A68" s="269" t="s">
        <v>75</v>
      </c>
      <c r="K68" s="270" t="s">
        <v>76</v>
      </c>
    </row>
    <row r="69" spans="1:11" ht="15" customHeight="1" x14ac:dyDescent="0.25">
      <c r="K69" s="270" t="s">
        <v>77</v>
      </c>
    </row>
    <row r="70" spans="1:11" ht="15" customHeight="1" x14ac:dyDescent="0.25">
      <c r="K70" s="270" t="s">
        <v>78</v>
      </c>
    </row>
    <row r="71" spans="1:11" ht="15" customHeight="1" x14ac:dyDescent="0.25">
      <c r="K71" s="270" t="s">
        <v>79</v>
      </c>
    </row>
    <row r="72" spans="1:11" ht="15" customHeight="1" x14ac:dyDescent="0.25">
      <c r="K72" s="270" t="s">
        <v>80</v>
      </c>
    </row>
    <row r="73" spans="1:11" ht="15" customHeight="1" x14ac:dyDescent="0.25">
      <c r="K73" s="270" t="s">
        <v>81</v>
      </c>
    </row>
    <row r="74" spans="1:11" ht="15" customHeight="1" x14ac:dyDescent="0.25">
      <c r="K74" s="270" t="s">
        <v>82</v>
      </c>
    </row>
    <row r="75" spans="1:11" ht="15" customHeight="1" x14ac:dyDescent="0.25">
      <c r="K75" s="270" t="s">
        <v>83</v>
      </c>
    </row>
    <row r="76" spans="1:11" ht="15" customHeight="1" x14ac:dyDescent="0.25">
      <c r="K76" s="270" t="s">
        <v>84</v>
      </c>
    </row>
    <row r="77" spans="1:11" ht="15" customHeight="1" x14ac:dyDescent="0.25">
      <c r="K77" s="270" t="s">
        <v>85</v>
      </c>
    </row>
    <row r="78" spans="1:11" ht="15" customHeight="1" x14ac:dyDescent="0.25">
      <c r="K78" s="270" t="s">
        <v>86</v>
      </c>
    </row>
    <row r="79" spans="1:11" ht="15" customHeight="1" x14ac:dyDescent="0.25">
      <c r="K79" s="270" t="s">
        <v>87</v>
      </c>
    </row>
    <row r="80" spans="1:11" ht="15" customHeight="1" x14ac:dyDescent="0.25">
      <c r="K80" s="270" t="s">
        <v>88</v>
      </c>
    </row>
    <row r="81" spans="11:11" ht="15" customHeight="1" x14ac:dyDescent="0.25">
      <c r="K81" s="270" t="s">
        <v>89</v>
      </c>
    </row>
    <row r="82" spans="11:11" ht="15" customHeight="1" x14ac:dyDescent="0.25">
      <c r="K82" s="270" t="s">
        <v>90</v>
      </c>
    </row>
    <row r="83" spans="11:11" ht="15" customHeight="1" x14ac:dyDescent="0.25">
      <c r="K83" s="270" t="s">
        <v>91</v>
      </c>
    </row>
    <row r="84" spans="11:11" ht="15" customHeight="1" x14ac:dyDescent="0.25">
      <c r="K84" s="270" t="s">
        <v>92</v>
      </c>
    </row>
    <row r="85" spans="11:11" ht="15" customHeight="1" x14ac:dyDescent="0.25">
      <c r="K85" s="270" t="s">
        <v>93</v>
      </c>
    </row>
    <row r="86" spans="11:11" ht="15" customHeight="1" x14ac:dyDescent="0.25">
      <c r="K86" s="270" t="s">
        <v>94</v>
      </c>
    </row>
    <row r="87" spans="11:11" ht="15" customHeight="1" x14ac:dyDescent="0.25">
      <c r="K87" s="270" t="s">
        <v>95</v>
      </c>
    </row>
    <row r="88" spans="11:11" ht="15" customHeight="1" x14ac:dyDescent="0.25">
      <c r="K88" s="270" t="s">
        <v>96</v>
      </c>
    </row>
    <row r="89" spans="11:11" ht="15" customHeight="1" x14ac:dyDescent="0.25">
      <c r="K89" s="270" t="s">
        <v>97</v>
      </c>
    </row>
    <row r="90" spans="11:11" ht="15" customHeight="1" x14ac:dyDescent="0.25">
      <c r="K90" s="270" t="s">
        <v>98</v>
      </c>
    </row>
    <row r="91" spans="11:11" ht="15" customHeight="1" x14ac:dyDescent="0.25">
      <c r="K91" s="270" t="s">
        <v>99</v>
      </c>
    </row>
    <row r="92" spans="11:11" ht="15" customHeight="1" x14ac:dyDescent="0.25">
      <c r="K92" s="270" t="s">
        <v>100</v>
      </c>
    </row>
    <row r="93" spans="11:11" ht="15" customHeight="1" x14ac:dyDescent="0.25">
      <c r="K93" s="270" t="s">
        <v>101</v>
      </c>
    </row>
    <row r="94" spans="11:11" ht="15" customHeight="1" x14ac:dyDescent="0.25">
      <c r="K94" s="270" t="s">
        <v>102</v>
      </c>
    </row>
    <row r="95" spans="11:11" ht="15" customHeight="1" x14ac:dyDescent="0.25">
      <c r="K95" s="270" t="s">
        <v>103</v>
      </c>
    </row>
    <row r="96" spans="11:11" ht="15" customHeight="1" x14ac:dyDescent="0.25">
      <c r="K96" s="270" t="s">
        <v>104</v>
      </c>
    </row>
    <row r="97" spans="11:11" ht="15" customHeight="1" x14ac:dyDescent="0.25">
      <c r="K97" s="270" t="s">
        <v>105</v>
      </c>
    </row>
    <row r="98" spans="11:11" ht="15" customHeight="1" x14ac:dyDescent="0.25">
      <c r="K98" s="270" t="s">
        <v>106</v>
      </c>
    </row>
    <row r="99" spans="11:11" ht="15" customHeight="1" x14ac:dyDescent="0.25">
      <c r="K99" s="270" t="s">
        <v>107</v>
      </c>
    </row>
    <row r="100" spans="11:11" ht="15" customHeight="1" x14ac:dyDescent="0.25">
      <c r="K100" s="270" t="s">
        <v>108</v>
      </c>
    </row>
    <row r="101" spans="11:11" ht="15" customHeight="1" x14ac:dyDescent="0.25">
      <c r="K101" s="270" t="s">
        <v>109</v>
      </c>
    </row>
    <row r="102" spans="11:11" ht="15" customHeight="1" x14ac:dyDescent="0.25">
      <c r="K102" s="270" t="s">
        <v>110</v>
      </c>
    </row>
    <row r="103" spans="11:11" ht="15" customHeight="1" x14ac:dyDescent="0.25">
      <c r="K103" s="270" t="s">
        <v>111</v>
      </c>
    </row>
    <row r="104" spans="11:11" ht="15" customHeight="1" x14ac:dyDescent="0.25">
      <c r="K104" s="270" t="s">
        <v>112</v>
      </c>
    </row>
    <row r="105" spans="11:11" ht="15" customHeight="1" x14ac:dyDescent="0.25">
      <c r="K105" s="270" t="s">
        <v>113</v>
      </c>
    </row>
    <row r="106" spans="11:11" ht="15" customHeight="1" x14ac:dyDescent="0.25">
      <c r="K106" s="270" t="s">
        <v>114</v>
      </c>
    </row>
    <row r="107" spans="11:11" ht="15" customHeight="1" x14ac:dyDescent="0.25">
      <c r="K107" s="270" t="s">
        <v>115</v>
      </c>
    </row>
    <row r="108" spans="11:11" ht="15" customHeight="1" x14ac:dyDescent="0.25">
      <c r="K108" s="270" t="s">
        <v>116</v>
      </c>
    </row>
    <row r="109" spans="11:11" ht="15" customHeight="1" x14ac:dyDescent="0.25">
      <c r="K109" s="270" t="s">
        <v>117</v>
      </c>
    </row>
    <row r="110" spans="11:11" ht="15" customHeight="1" x14ac:dyDescent="0.25">
      <c r="K110" s="270" t="s">
        <v>118</v>
      </c>
    </row>
    <row r="111" spans="11:11" ht="15" customHeight="1" x14ac:dyDescent="0.25">
      <c r="K111" s="270" t="s">
        <v>119</v>
      </c>
    </row>
    <row r="112" spans="11:11" ht="15" customHeight="1" x14ac:dyDescent="0.25">
      <c r="K112" s="270" t="s">
        <v>120</v>
      </c>
    </row>
    <row r="113" spans="11:11" ht="15" customHeight="1" x14ac:dyDescent="0.25">
      <c r="K113" s="270" t="s">
        <v>121</v>
      </c>
    </row>
    <row r="114" spans="11:11" ht="15" customHeight="1" x14ac:dyDescent="0.25">
      <c r="K114" s="270" t="s">
        <v>122</v>
      </c>
    </row>
    <row r="115" spans="11:11" ht="15" customHeight="1" x14ac:dyDescent="0.25">
      <c r="K115" s="270" t="s">
        <v>123</v>
      </c>
    </row>
    <row r="116" spans="11:11" ht="15" customHeight="1" x14ac:dyDescent="0.25">
      <c r="K116" s="270" t="s">
        <v>124</v>
      </c>
    </row>
    <row r="117" spans="11:11" ht="15" customHeight="1" x14ac:dyDescent="0.25">
      <c r="K117" s="270" t="s">
        <v>125</v>
      </c>
    </row>
    <row r="118" spans="11:11" ht="15" customHeight="1" x14ac:dyDescent="0.25">
      <c r="K118" s="270" t="s">
        <v>126</v>
      </c>
    </row>
    <row r="119" spans="11:11" ht="15" customHeight="1" x14ac:dyDescent="0.25">
      <c r="K119" s="270" t="s">
        <v>127</v>
      </c>
    </row>
    <row r="120" spans="11:11" ht="15" customHeight="1" x14ac:dyDescent="0.25">
      <c r="K120" s="270" t="s">
        <v>128</v>
      </c>
    </row>
    <row r="121" spans="11:11" ht="15" customHeight="1" x14ac:dyDescent="0.25">
      <c r="K121" s="270" t="s">
        <v>129</v>
      </c>
    </row>
    <row r="122" spans="11:11" ht="15" customHeight="1" x14ac:dyDescent="0.25">
      <c r="K122" s="270" t="s">
        <v>130</v>
      </c>
    </row>
    <row r="123" spans="11:11" ht="15" customHeight="1" x14ac:dyDescent="0.25">
      <c r="K123" s="270" t="s">
        <v>131</v>
      </c>
    </row>
    <row r="124" spans="11:11" ht="15" customHeight="1" x14ac:dyDescent="0.25">
      <c r="K124" s="270" t="s">
        <v>132</v>
      </c>
    </row>
    <row r="125" spans="11:11" ht="15" customHeight="1" x14ac:dyDescent="0.25">
      <c r="K125" s="270" t="s">
        <v>133</v>
      </c>
    </row>
    <row r="126" spans="11:11" ht="15" customHeight="1" x14ac:dyDescent="0.25">
      <c r="K126" s="270" t="s">
        <v>134</v>
      </c>
    </row>
    <row r="127" spans="11:11" ht="15" customHeight="1" x14ac:dyDescent="0.25">
      <c r="K127" s="270" t="s">
        <v>135</v>
      </c>
    </row>
    <row r="128" spans="11:11" ht="15" customHeight="1" x14ac:dyDescent="0.25">
      <c r="K128" s="270" t="s">
        <v>136</v>
      </c>
    </row>
    <row r="129" spans="11:11" ht="15" customHeight="1" x14ac:dyDescent="0.25">
      <c r="K129" s="270" t="s">
        <v>137</v>
      </c>
    </row>
    <row r="130" spans="11:11" ht="15" customHeight="1" x14ac:dyDescent="0.25">
      <c r="K130" s="270" t="s">
        <v>138</v>
      </c>
    </row>
    <row r="131" spans="11:11" ht="15" customHeight="1" x14ac:dyDescent="0.25">
      <c r="K131" s="270" t="s">
        <v>139</v>
      </c>
    </row>
    <row r="132" spans="11:11" ht="15" customHeight="1" x14ac:dyDescent="0.25">
      <c r="K132" s="270" t="s">
        <v>140</v>
      </c>
    </row>
    <row r="133" spans="11:11" ht="15" customHeight="1" x14ac:dyDescent="0.25">
      <c r="K133" s="270" t="s">
        <v>141</v>
      </c>
    </row>
    <row r="134" spans="11:11" ht="15" customHeight="1" x14ac:dyDescent="0.25">
      <c r="K134" s="270" t="s">
        <v>142</v>
      </c>
    </row>
    <row r="135" spans="11:11" ht="15" customHeight="1" x14ac:dyDescent="0.25">
      <c r="K135" s="270" t="s">
        <v>143</v>
      </c>
    </row>
    <row r="136" spans="11:11" ht="15" customHeight="1" x14ac:dyDescent="0.25">
      <c r="K136" s="270" t="s">
        <v>144</v>
      </c>
    </row>
    <row r="137" spans="11:11" ht="15" customHeight="1" x14ac:dyDescent="0.25">
      <c r="K137" s="270" t="s">
        <v>145</v>
      </c>
    </row>
    <row r="138" spans="11:11" ht="15" customHeight="1" x14ac:dyDescent="0.25">
      <c r="K138" s="270" t="s">
        <v>146</v>
      </c>
    </row>
    <row r="139" spans="11:11" ht="15" customHeight="1" x14ac:dyDescent="0.25">
      <c r="K139" s="270" t="s">
        <v>147</v>
      </c>
    </row>
    <row r="140" spans="11:11" ht="15" customHeight="1" x14ac:dyDescent="0.25">
      <c r="K140" s="270" t="s">
        <v>148</v>
      </c>
    </row>
    <row r="141" spans="11:11" ht="15" customHeight="1" x14ac:dyDescent="0.25">
      <c r="K141" s="270" t="s">
        <v>149</v>
      </c>
    </row>
    <row r="142" spans="11:11" ht="15" customHeight="1" x14ac:dyDescent="0.25">
      <c r="K142" s="270" t="s">
        <v>150</v>
      </c>
    </row>
    <row r="143" spans="11:11" ht="15" customHeight="1" x14ac:dyDescent="0.25">
      <c r="K143" s="270" t="s">
        <v>151</v>
      </c>
    </row>
    <row r="144" spans="11:11" ht="15" customHeight="1" x14ac:dyDescent="0.25">
      <c r="K144" s="270" t="s">
        <v>152</v>
      </c>
    </row>
    <row r="145" spans="11:11" ht="15" customHeight="1" x14ac:dyDescent="0.25">
      <c r="K145" s="270" t="s">
        <v>153</v>
      </c>
    </row>
    <row r="146" spans="11:11" ht="15" customHeight="1" x14ac:dyDescent="0.25">
      <c r="K146" s="270" t="s">
        <v>154</v>
      </c>
    </row>
    <row r="147" spans="11:11" ht="15" customHeight="1" x14ac:dyDescent="0.25">
      <c r="K147" s="270" t="s">
        <v>155</v>
      </c>
    </row>
  </sheetData>
  <mergeCells count="120">
    <mergeCell ref="AE5:AJ5"/>
    <mergeCell ref="C6:D6"/>
    <mergeCell ref="E6:I6"/>
    <mergeCell ref="J6:Q6"/>
    <mergeCell ref="R6:V6"/>
    <mergeCell ref="W6:AD6"/>
    <mergeCell ref="AE6:AJ6"/>
    <mergeCell ref="C5:D5"/>
    <mergeCell ref="E5:I5"/>
    <mergeCell ref="J5:Q5"/>
    <mergeCell ref="R5:V5"/>
    <mergeCell ref="W5:AD5"/>
    <mergeCell ref="C8:D8"/>
    <mergeCell ref="E8:I8"/>
    <mergeCell ref="J8:Q8"/>
    <mergeCell ref="R8:V8"/>
    <mergeCell ref="W8:AD8"/>
    <mergeCell ref="AE8:AJ8"/>
    <mergeCell ref="C7:D7"/>
    <mergeCell ref="E7:I7"/>
    <mergeCell ref="J7:Q7"/>
    <mergeCell ref="R7:V7"/>
    <mergeCell ref="W7:AD7"/>
    <mergeCell ref="AE7:AJ7"/>
    <mergeCell ref="C10:D10"/>
    <mergeCell ref="E10:I10"/>
    <mergeCell ref="J10:Q10"/>
    <mergeCell ref="R10:V10"/>
    <mergeCell ref="W10:AD10"/>
    <mergeCell ref="AE10:AJ10"/>
    <mergeCell ref="C9:D9"/>
    <mergeCell ref="E9:I9"/>
    <mergeCell ref="J9:Q9"/>
    <mergeCell ref="R9:V9"/>
    <mergeCell ref="W9:AD9"/>
    <mergeCell ref="AE9:AJ9"/>
    <mergeCell ref="I22:P22"/>
    <mergeCell ref="Q22:S22"/>
    <mergeCell ref="Z22:AG22"/>
    <mergeCell ref="AH22:AJ22"/>
    <mergeCell ref="D22:H22"/>
    <mergeCell ref="U22:Y22"/>
    <mergeCell ref="C21:H21"/>
    <mergeCell ref="I21:P21"/>
    <mergeCell ref="Q21:S21"/>
    <mergeCell ref="T21:Y21"/>
    <mergeCell ref="Z21:AG21"/>
    <mergeCell ref="AH21:AJ21"/>
    <mergeCell ref="U25:Y25"/>
    <mergeCell ref="Z25:AG25"/>
    <mergeCell ref="AH25:AJ25"/>
    <mergeCell ref="Z23:AG23"/>
    <mergeCell ref="AH23:AJ23"/>
    <mergeCell ref="D24:H24"/>
    <mergeCell ref="I24:P24"/>
    <mergeCell ref="Q24:S24"/>
    <mergeCell ref="U24:Y24"/>
    <mergeCell ref="Z24:AG24"/>
    <mergeCell ref="AH24:AJ24"/>
    <mergeCell ref="D23:H23"/>
    <mergeCell ref="I23:P23"/>
    <mergeCell ref="Q23:S23"/>
    <mergeCell ref="U23:Y23"/>
    <mergeCell ref="D25:H25"/>
    <mergeCell ref="I25:P25"/>
    <mergeCell ref="Q25:S25"/>
    <mergeCell ref="V30:Y30"/>
    <mergeCell ref="AD30:AG30"/>
    <mergeCell ref="AH30:AJ30"/>
    <mergeCell ref="Z30:AB30"/>
    <mergeCell ref="C26:S26"/>
    <mergeCell ref="T26:AJ26"/>
    <mergeCell ref="C29:J29"/>
    <mergeCell ref="K29:U29"/>
    <mergeCell ref="V29:Y29"/>
    <mergeCell ref="Z29:AC29"/>
    <mergeCell ref="AD29:AG29"/>
    <mergeCell ref="AH29:AJ29"/>
    <mergeCell ref="D30:J30"/>
    <mergeCell ref="K30:U30"/>
    <mergeCell ref="AD31:AG31"/>
    <mergeCell ref="AH31:AJ31"/>
    <mergeCell ref="D32:J32"/>
    <mergeCell ref="K32:U32"/>
    <mergeCell ref="V32:Y32"/>
    <mergeCell ref="Z32:AB32"/>
    <mergeCell ref="AD32:AG32"/>
    <mergeCell ref="AH32:AJ32"/>
    <mergeCell ref="D31:J31"/>
    <mergeCell ref="K31:U31"/>
    <mergeCell ref="V31:Y31"/>
    <mergeCell ref="Z31:AB31"/>
    <mergeCell ref="AD33:AG33"/>
    <mergeCell ref="AH33:AJ33"/>
    <mergeCell ref="D34:J34"/>
    <mergeCell ref="K34:U34"/>
    <mergeCell ref="V34:Y34"/>
    <mergeCell ref="Z34:AB34"/>
    <mergeCell ref="AD34:AG34"/>
    <mergeCell ref="AH34:AJ34"/>
    <mergeCell ref="D33:J33"/>
    <mergeCell ref="K33:U33"/>
    <mergeCell ref="V33:Y33"/>
    <mergeCell ref="Z33:AB33"/>
    <mergeCell ref="C38:G38"/>
    <mergeCell ref="H38:AJ38"/>
    <mergeCell ref="AD37:AG37"/>
    <mergeCell ref="AH37:AJ37"/>
    <mergeCell ref="D36:Y36"/>
    <mergeCell ref="C37:Y37"/>
    <mergeCell ref="Z37:AB37"/>
    <mergeCell ref="AD35:AG35"/>
    <mergeCell ref="AH35:AJ35"/>
    <mergeCell ref="Z36:AB36"/>
    <mergeCell ref="AD36:AG36"/>
    <mergeCell ref="AH36:AJ36"/>
    <mergeCell ref="D35:J35"/>
    <mergeCell ref="K35:U35"/>
    <mergeCell ref="V35:Y35"/>
    <mergeCell ref="Z35:AB35"/>
  </mergeCells>
  <phoneticPr fontId="10"/>
  <conditionalFormatting sqref="C7:V7">
    <cfRule type="expression" dxfId="6" priority="4">
      <formula>$W$7="有"</formula>
    </cfRule>
  </conditionalFormatting>
  <conditionalFormatting sqref="C8:V10">
    <cfRule type="expression" dxfId="5" priority="3">
      <formula>$W$8="有"</formula>
    </cfRule>
  </conditionalFormatting>
  <conditionalFormatting sqref="C6:AJ6">
    <cfRule type="expression" dxfId="4" priority="1">
      <formula>$W$6="有"</formula>
    </cfRule>
  </conditionalFormatting>
  <conditionalFormatting sqref="W7:AJ10">
    <cfRule type="expression" dxfId="3" priority="2">
      <formula>$W$6="有"</formula>
    </cfRule>
  </conditionalFormatting>
  <pageMargins left="0.70866141732283472" right="0.70866141732283472" top="0.55118110236220474" bottom="0.55118110236220474" header="0.31496062992125984" footer="0.31496062992125984"/>
  <pageSetup paperSize="9" scale="76" orientation="portrait" r:id="rId1"/>
  <headerFooter>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A1:AL21"/>
  <sheetViews>
    <sheetView workbookViewId="0">
      <selection activeCell="F12" sqref="F12:AI12"/>
    </sheetView>
  </sheetViews>
  <sheetFormatPr defaultColWidth="2.33203125" defaultRowHeight="15.75" x14ac:dyDescent="0.25"/>
  <cols>
    <col min="1" max="16384" width="2.33203125" style="256"/>
  </cols>
  <sheetData>
    <row r="1" spans="1:38" ht="5.45" customHeight="1" x14ac:dyDescent="0.25">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4"/>
      <c r="AH1" s="273"/>
      <c r="AI1" s="273"/>
    </row>
    <row r="2" spans="1:38" ht="15.75" customHeight="1" x14ac:dyDescent="0.25">
      <c r="A2" s="252">
        <v>4</v>
      </c>
      <c r="B2" s="254" t="s">
        <v>156</v>
      </c>
      <c r="C2" s="251"/>
      <c r="D2" s="251"/>
      <c r="E2" s="251"/>
    </row>
    <row r="3" spans="1:38" ht="18.95" customHeight="1" x14ac:dyDescent="0.25">
      <c r="B3" s="256" t="s">
        <v>305</v>
      </c>
    </row>
    <row r="4" spans="1:38" ht="18.95" customHeight="1" x14ac:dyDescent="0.25">
      <c r="B4" s="256" t="s">
        <v>206</v>
      </c>
    </row>
    <row r="5" spans="1:38" ht="18.95" customHeight="1" x14ac:dyDescent="0.25">
      <c r="B5" s="593"/>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593"/>
    </row>
    <row r="6" spans="1:38" ht="102" customHeight="1" x14ac:dyDescent="0.25">
      <c r="B6" s="594" t="s">
        <v>1847</v>
      </c>
      <c r="C6" s="595"/>
      <c r="D6" s="595"/>
      <c r="E6" s="595"/>
      <c r="F6" s="595"/>
      <c r="G6" s="595"/>
      <c r="H6" s="595"/>
      <c r="I6" s="595"/>
      <c r="J6" s="595"/>
      <c r="K6" s="595"/>
      <c r="L6" s="595"/>
      <c r="M6" s="595"/>
      <c r="N6" s="595"/>
      <c r="O6" s="595"/>
      <c r="P6" s="595"/>
      <c r="Q6" s="595"/>
      <c r="R6" s="595"/>
      <c r="S6" s="595"/>
      <c r="T6" s="595"/>
      <c r="U6" s="595"/>
      <c r="V6" s="595"/>
      <c r="W6" s="595"/>
      <c r="X6" s="595"/>
      <c r="Y6" s="595"/>
      <c r="Z6" s="595"/>
      <c r="AA6" s="595"/>
      <c r="AB6" s="595"/>
      <c r="AC6" s="595"/>
      <c r="AD6" s="595"/>
      <c r="AE6" s="595"/>
      <c r="AF6" s="595"/>
      <c r="AG6" s="595"/>
      <c r="AH6" s="595"/>
      <c r="AI6" s="596"/>
    </row>
    <row r="7" spans="1:38" ht="18.95" customHeight="1" x14ac:dyDescent="0.25">
      <c r="B7" s="257"/>
    </row>
    <row r="8" spans="1:38" ht="15.6" customHeight="1" x14ac:dyDescent="0.25">
      <c r="B8" s="256" t="s">
        <v>306</v>
      </c>
    </row>
    <row r="9" spans="1:38" ht="15" customHeight="1" x14ac:dyDescent="0.25">
      <c r="B9" s="256" t="s">
        <v>320</v>
      </c>
    </row>
    <row r="10" spans="1:38" ht="15" customHeight="1" x14ac:dyDescent="0.25">
      <c r="B10" s="256" t="s">
        <v>325</v>
      </c>
    </row>
    <row r="11" spans="1:38" ht="15" customHeight="1" x14ac:dyDescent="0.25">
      <c r="B11" s="256" t="s">
        <v>326</v>
      </c>
    </row>
    <row r="12" spans="1:38" ht="74.099999999999994" customHeight="1" x14ac:dyDescent="0.25">
      <c r="B12" s="605" t="s">
        <v>292</v>
      </c>
      <c r="C12" s="606"/>
      <c r="D12" s="606"/>
      <c r="E12" s="607"/>
      <c r="F12" s="600" t="s">
        <v>1848</v>
      </c>
      <c r="G12" s="600"/>
      <c r="H12" s="600"/>
      <c r="I12" s="600"/>
      <c r="J12" s="600"/>
      <c r="K12" s="600"/>
      <c r="L12" s="600"/>
      <c r="M12" s="600"/>
      <c r="N12" s="600"/>
      <c r="O12" s="600"/>
      <c r="P12" s="600"/>
      <c r="Q12" s="600"/>
      <c r="R12" s="600"/>
      <c r="S12" s="600"/>
      <c r="T12" s="600"/>
      <c r="U12" s="600"/>
      <c r="V12" s="600"/>
      <c r="W12" s="600"/>
      <c r="X12" s="600"/>
      <c r="Y12" s="600"/>
      <c r="Z12" s="600"/>
      <c r="AA12" s="600"/>
      <c r="AB12" s="600"/>
      <c r="AC12" s="600"/>
      <c r="AD12" s="600"/>
      <c r="AE12" s="600"/>
      <c r="AF12" s="600"/>
      <c r="AG12" s="600"/>
      <c r="AH12" s="600"/>
      <c r="AI12" s="601"/>
      <c r="AL12" s="275"/>
    </row>
    <row r="13" spans="1:38" ht="117.95" customHeight="1" x14ac:dyDescent="0.25">
      <c r="A13" s="276"/>
      <c r="B13" s="597" t="s">
        <v>293</v>
      </c>
      <c r="C13" s="598"/>
      <c r="D13" s="598"/>
      <c r="E13" s="599"/>
      <c r="F13" s="600" t="s">
        <v>1849</v>
      </c>
      <c r="G13" s="600"/>
      <c r="H13" s="600"/>
      <c r="I13" s="600"/>
      <c r="J13" s="600"/>
      <c r="K13" s="600"/>
      <c r="L13" s="600"/>
      <c r="M13" s="600"/>
      <c r="N13" s="600"/>
      <c r="O13" s="600"/>
      <c r="P13" s="600"/>
      <c r="Q13" s="600"/>
      <c r="R13" s="600"/>
      <c r="S13" s="600"/>
      <c r="T13" s="600"/>
      <c r="U13" s="600"/>
      <c r="V13" s="600"/>
      <c r="W13" s="600"/>
      <c r="X13" s="600"/>
      <c r="Y13" s="600"/>
      <c r="Z13" s="600"/>
      <c r="AA13" s="600"/>
      <c r="AB13" s="600"/>
      <c r="AC13" s="600"/>
      <c r="AD13" s="600"/>
      <c r="AE13" s="600"/>
      <c r="AF13" s="600"/>
      <c r="AG13" s="600"/>
      <c r="AH13" s="600"/>
      <c r="AI13" s="601"/>
      <c r="AL13" s="275"/>
    </row>
    <row r="14" spans="1:38" ht="110.1" customHeight="1" x14ac:dyDescent="0.25">
      <c r="A14" s="258"/>
      <c r="B14" s="602" t="s">
        <v>294</v>
      </c>
      <c r="C14" s="603"/>
      <c r="D14" s="603"/>
      <c r="E14" s="603"/>
      <c r="F14" s="604" t="s">
        <v>1850</v>
      </c>
      <c r="G14" s="604"/>
      <c r="H14" s="604"/>
      <c r="I14" s="604"/>
      <c r="J14" s="604"/>
      <c r="K14" s="604"/>
      <c r="L14" s="604"/>
      <c r="M14" s="604"/>
      <c r="N14" s="604"/>
      <c r="O14" s="604"/>
      <c r="P14" s="604"/>
      <c r="Q14" s="604"/>
      <c r="R14" s="604"/>
      <c r="S14" s="604"/>
      <c r="T14" s="604"/>
      <c r="U14" s="604"/>
      <c r="V14" s="604"/>
      <c r="W14" s="604"/>
      <c r="X14" s="604"/>
      <c r="Y14" s="604"/>
      <c r="Z14" s="604"/>
      <c r="AA14" s="604"/>
      <c r="AB14" s="604"/>
      <c r="AC14" s="604"/>
      <c r="AD14" s="604"/>
      <c r="AE14" s="604"/>
      <c r="AF14" s="604"/>
      <c r="AG14" s="604"/>
      <c r="AH14" s="604"/>
      <c r="AI14" s="604"/>
    </row>
    <row r="15" spans="1:38" ht="80.099999999999994" customHeight="1" x14ac:dyDescent="0.25">
      <c r="A15" s="258"/>
      <c r="B15" s="543" t="s">
        <v>295</v>
      </c>
      <c r="C15" s="610"/>
      <c r="D15" s="610"/>
      <c r="E15" s="610"/>
      <c r="F15" s="611" t="s">
        <v>1851</v>
      </c>
      <c r="G15" s="611"/>
      <c r="H15" s="611"/>
      <c r="I15" s="611"/>
      <c r="J15" s="611"/>
      <c r="K15" s="611"/>
      <c r="L15" s="611"/>
      <c r="M15" s="611"/>
      <c r="N15" s="611"/>
      <c r="O15" s="611"/>
      <c r="P15" s="611"/>
      <c r="Q15" s="611"/>
      <c r="R15" s="611"/>
      <c r="S15" s="611"/>
      <c r="T15" s="611"/>
      <c r="U15" s="611"/>
      <c r="V15" s="611"/>
      <c r="W15" s="611"/>
      <c r="X15" s="611"/>
      <c r="Y15" s="611"/>
      <c r="Z15" s="611"/>
      <c r="AA15" s="611"/>
      <c r="AB15" s="611"/>
      <c r="AC15" s="611"/>
      <c r="AD15" s="611"/>
      <c r="AE15" s="611"/>
      <c r="AF15" s="611"/>
      <c r="AG15" s="611"/>
      <c r="AH15" s="611"/>
      <c r="AI15" s="611"/>
    </row>
    <row r="16" spans="1:38" ht="110.1" customHeight="1" x14ac:dyDescent="0.25">
      <c r="A16" s="258"/>
      <c r="B16" s="543" t="s">
        <v>296</v>
      </c>
      <c r="C16" s="610"/>
      <c r="D16" s="610"/>
      <c r="E16" s="610"/>
      <c r="F16" s="612" t="s">
        <v>1852</v>
      </c>
      <c r="G16" s="613"/>
      <c r="H16" s="613"/>
      <c r="I16" s="613"/>
      <c r="J16" s="613"/>
      <c r="K16" s="613"/>
      <c r="L16" s="613"/>
      <c r="M16" s="613"/>
      <c r="N16" s="613"/>
      <c r="O16" s="613"/>
      <c r="P16" s="613"/>
      <c r="Q16" s="613"/>
      <c r="R16" s="613"/>
      <c r="S16" s="613"/>
      <c r="T16" s="613"/>
      <c r="U16" s="613"/>
      <c r="V16" s="613"/>
      <c r="W16" s="613"/>
      <c r="X16" s="613"/>
      <c r="Y16" s="613"/>
      <c r="Z16" s="613"/>
      <c r="AA16" s="613"/>
      <c r="AB16" s="613"/>
      <c r="AC16" s="613"/>
      <c r="AD16" s="613"/>
      <c r="AE16" s="613"/>
      <c r="AF16" s="613"/>
      <c r="AG16" s="613"/>
      <c r="AH16" s="613"/>
      <c r="AI16" s="614"/>
    </row>
    <row r="17" spans="2:34" ht="27.95" customHeight="1" x14ac:dyDescent="0.25">
      <c r="B17" s="277"/>
      <c r="C17" s="277"/>
      <c r="D17" s="277"/>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row>
    <row r="18" spans="2:34" ht="14.45" customHeight="1" x14ac:dyDescent="0.25">
      <c r="B18" s="608"/>
      <c r="C18" s="608"/>
      <c r="D18" s="608"/>
      <c r="E18" s="279"/>
      <c r="F18" s="279"/>
      <c r="G18" s="279"/>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row>
    <row r="19" spans="2:34" ht="12" customHeight="1" x14ac:dyDescent="0.25">
      <c r="B19" s="272"/>
      <c r="C19" s="272"/>
      <c r="D19" s="272"/>
      <c r="E19" s="272"/>
      <c r="F19" s="272"/>
      <c r="G19" s="272"/>
      <c r="H19" s="272"/>
      <c r="I19" s="272"/>
      <c r="J19" s="272"/>
      <c r="K19" s="257"/>
      <c r="L19" s="272"/>
      <c r="M19" s="272"/>
      <c r="N19" s="272"/>
      <c r="O19" s="272"/>
      <c r="P19" s="272"/>
      <c r="Q19" s="272"/>
      <c r="R19" s="272"/>
      <c r="S19" s="272"/>
    </row>
    <row r="20" spans="2:34" ht="12" customHeight="1" x14ac:dyDescent="0.25">
      <c r="B20" s="272"/>
      <c r="C20" s="272"/>
      <c r="D20" s="272"/>
      <c r="E20" s="272"/>
      <c r="F20" s="272"/>
      <c r="G20" s="272"/>
      <c r="H20" s="272"/>
      <c r="I20" s="272"/>
      <c r="J20" s="272"/>
      <c r="K20" s="257"/>
      <c r="L20" s="272"/>
      <c r="M20" s="272"/>
      <c r="N20" s="272"/>
      <c r="O20" s="272"/>
      <c r="P20" s="272"/>
      <c r="Q20" s="272"/>
      <c r="R20" s="272"/>
      <c r="S20" s="272"/>
    </row>
    <row r="21" spans="2:34" ht="30" customHeight="1" x14ac:dyDescent="0.25">
      <c r="B21" s="272"/>
      <c r="Z21" s="609"/>
      <c r="AA21" s="609"/>
      <c r="AB21" s="609"/>
      <c r="AC21" s="609"/>
      <c r="AD21" s="609"/>
      <c r="AE21" s="609"/>
      <c r="AF21" s="609"/>
      <c r="AG21" s="609"/>
    </row>
  </sheetData>
  <mergeCells count="14">
    <mergeCell ref="B18:D18"/>
    <mergeCell ref="Z21:AG21"/>
    <mergeCell ref="B15:E15"/>
    <mergeCell ref="F15:AI15"/>
    <mergeCell ref="B16:E16"/>
    <mergeCell ref="F16:AI16"/>
    <mergeCell ref="B5:AI5"/>
    <mergeCell ref="B6:AI6"/>
    <mergeCell ref="B13:E13"/>
    <mergeCell ref="F13:AI13"/>
    <mergeCell ref="B14:E14"/>
    <mergeCell ref="F14:AI14"/>
    <mergeCell ref="B12:E12"/>
    <mergeCell ref="F12:AI12"/>
  </mergeCells>
  <phoneticPr fontId="10"/>
  <pageMargins left="0.70866141732283472" right="0.70866141732283472" top="0.55118110236220474" bottom="0.55118110236220474" header="0.31496062992125984" footer="0.31496062992125984"/>
  <pageSetup paperSize="9" scale="87"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AL16"/>
  <sheetViews>
    <sheetView topLeftCell="A7" workbookViewId="0">
      <selection activeCell="AM7" sqref="AM7"/>
    </sheetView>
  </sheetViews>
  <sheetFormatPr defaultColWidth="2.33203125" defaultRowHeight="15.75" x14ac:dyDescent="0.25"/>
  <cols>
    <col min="1" max="16384" width="2.33203125" style="256"/>
  </cols>
  <sheetData>
    <row r="1" spans="1:38" ht="5.45" customHeight="1" x14ac:dyDescent="0.25">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4"/>
      <c r="AH1" s="273"/>
      <c r="AI1" s="273"/>
    </row>
    <row r="2" spans="1:38" ht="9" customHeight="1" x14ac:dyDescent="0.25">
      <c r="A2" s="276"/>
      <c r="B2" s="277"/>
      <c r="C2" s="277"/>
      <c r="D2" s="277"/>
      <c r="E2" s="277"/>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row>
    <row r="3" spans="1:38" s="282" customFormat="1" ht="15.6" customHeight="1" x14ac:dyDescent="0.25">
      <c r="B3" s="256" t="s">
        <v>327</v>
      </c>
    </row>
    <row r="4" spans="1:38" s="282" customFormat="1" ht="15" customHeight="1" x14ac:dyDescent="0.25">
      <c r="B4" s="256" t="s">
        <v>321</v>
      </c>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row>
    <row r="5" spans="1:38" s="282" customFormat="1" ht="6.6" customHeight="1" x14ac:dyDescent="0.25">
      <c r="B5" s="283"/>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4"/>
      <c r="AI5" s="284"/>
    </row>
    <row r="6" spans="1:38" ht="118.5" customHeight="1" x14ac:dyDescent="0.25">
      <c r="B6" s="605" t="s">
        <v>195</v>
      </c>
      <c r="C6" s="606"/>
      <c r="D6" s="606"/>
      <c r="E6" s="607"/>
      <c r="F6" s="600" t="s">
        <v>1853</v>
      </c>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c r="AF6" s="600"/>
      <c r="AG6" s="600"/>
      <c r="AH6" s="600"/>
      <c r="AI6" s="601"/>
      <c r="AL6" s="275"/>
    </row>
    <row r="7" spans="1:38" ht="117.95" customHeight="1" x14ac:dyDescent="0.25">
      <c r="A7" s="276"/>
      <c r="B7" s="597" t="s">
        <v>184</v>
      </c>
      <c r="C7" s="598"/>
      <c r="D7" s="598"/>
      <c r="E7" s="599"/>
      <c r="F7" s="600" t="s">
        <v>1854</v>
      </c>
      <c r="G7" s="600"/>
      <c r="H7" s="600"/>
      <c r="I7" s="600"/>
      <c r="J7" s="600"/>
      <c r="K7" s="600"/>
      <c r="L7" s="600"/>
      <c r="M7" s="600"/>
      <c r="N7" s="600"/>
      <c r="O7" s="600"/>
      <c r="P7" s="600"/>
      <c r="Q7" s="600"/>
      <c r="R7" s="600"/>
      <c r="S7" s="600"/>
      <c r="T7" s="600"/>
      <c r="U7" s="600"/>
      <c r="V7" s="600"/>
      <c r="W7" s="600"/>
      <c r="X7" s="600"/>
      <c r="Y7" s="600"/>
      <c r="Z7" s="600"/>
      <c r="AA7" s="600"/>
      <c r="AB7" s="600"/>
      <c r="AC7" s="600"/>
      <c r="AD7" s="600"/>
      <c r="AE7" s="600"/>
      <c r="AF7" s="600"/>
      <c r="AG7" s="600"/>
      <c r="AH7" s="600"/>
      <c r="AI7" s="601"/>
      <c r="AL7" s="275"/>
    </row>
    <row r="8" spans="1:38" ht="8.4499999999999993" customHeight="1" x14ac:dyDescent="0.25">
      <c r="A8" s="276"/>
      <c r="B8" s="277"/>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row>
    <row r="9" spans="1:38" ht="15.6" customHeight="1" x14ac:dyDescent="0.25">
      <c r="A9" s="258"/>
      <c r="B9" s="258" t="s">
        <v>307</v>
      </c>
      <c r="E9" s="254"/>
      <c r="F9" s="254"/>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row>
    <row r="10" spans="1:38" ht="15.6" customHeight="1" x14ac:dyDescent="0.25">
      <c r="A10" s="258"/>
      <c r="B10" s="258" t="s">
        <v>322</v>
      </c>
      <c r="E10" s="254"/>
      <c r="F10" s="254"/>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row>
    <row r="11" spans="1:38" ht="15.6" customHeight="1" x14ac:dyDescent="0.25">
      <c r="A11" s="258"/>
      <c r="C11" s="256" t="s">
        <v>291</v>
      </c>
      <c r="E11" s="254"/>
      <c r="F11" s="254"/>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row>
    <row r="12" spans="1:38" ht="7.35" customHeight="1" x14ac:dyDescent="0.25">
      <c r="A12" s="258"/>
      <c r="B12" s="258"/>
      <c r="E12" s="254"/>
      <c r="F12" s="254"/>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row>
    <row r="13" spans="1:38" ht="110.1" customHeight="1" x14ac:dyDescent="0.25">
      <c r="A13" s="258"/>
      <c r="B13" s="602" t="s">
        <v>323</v>
      </c>
      <c r="C13" s="603"/>
      <c r="D13" s="603"/>
      <c r="E13" s="603"/>
      <c r="F13" s="604" t="s">
        <v>1855</v>
      </c>
      <c r="G13" s="604"/>
      <c r="H13" s="604"/>
      <c r="I13" s="604"/>
      <c r="J13" s="604"/>
      <c r="K13" s="604"/>
      <c r="L13" s="604"/>
      <c r="M13" s="604"/>
      <c r="N13" s="604"/>
      <c r="O13" s="604"/>
      <c r="P13" s="604"/>
      <c r="Q13" s="604"/>
      <c r="R13" s="604"/>
      <c r="S13" s="604"/>
      <c r="T13" s="604"/>
      <c r="U13" s="604"/>
      <c r="V13" s="604"/>
      <c r="W13" s="604"/>
      <c r="X13" s="604"/>
      <c r="Y13" s="604"/>
      <c r="Z13" s="604"/>
      <c r="AA13" s="604"/>
      <c r="AB13" s="604"/>
      <c r="AC13" s="604"/>
      <c r="AD13" s="604"/>
      <c r="AE13" s="604"/>
      <c r="AF13" s="604"/>
      <c r="AG13" s="604"/>
      <c r="AH13" s="604"/>
      <c r="AI13" s="604"/>
    </row>
    <row r="14" spans="1:38" ht="80.099999999999994" customHeight="1" x14ac:dyDescent="0.25">
      <c r="A14" s="258"/>
      <c r="B14" s="615" t="s">
        <v>290</v>
      </c>
      <c r="C14" s="616"/>
      <c r="D14" s="616"/>
      <c r="E14" s="616"/>
      <c r="F14" s="617" t="s">
        <v>1856</v>
      </c>
      <c r="G14" s="617"/>
      <c r="H14" s="617"/>
      <c r="I14" s="617"/>
      <c r="J14" s="617"/>
      <c r="K14" s="617"/>
      <c r="L14" s="617"/>
      <c r="M14" s="617"/>
      <c r="N14" s="617"/>
      <c r="O14" s="617"/>
      <c r="P14" s="617"/>
      <c r="Q14" s="617"/>
      <c r="R14" s="617"/>
      <c r="S14" s="617"/>
      <c r="T14" s="617"/>
      <c r="U14" s="617"/>
      <c r="V14" s="617"/>
      <c r="W14" s="617"/>
      <c r="X14" s="617"/>
      <c r="Y14" s="617"/>
      <c r="Z14" s="617"/>
      <c r="AA14" s="617"/>
      <c r="AB14" s="617"/>
      <c r="AC14" s="617"/>
      <c r="AD14" s="617"/>
      <c r="AE14" s="617"/>
      <c r="AF14" s="617"/>
      <c r="AG14" s="617"/>
      <c r="AH14" s="617"/>
      <c r="AI14" s="617"/>
    </row>
    <row r="15" spans="1:38" ht="110.1" customHeight="1" x14ac:dyDescent="0.25">
      <c r="A15" s="258"/>
      <c r="B15" s="543" t="s">
        <v>196</v>
      </c>
      <c r="C15" s="610"/>
      <c r="D15" s="610"/>
      <c r="E15" s="610"/>
      <c r="F15" s="612" t="s">
        <v>1857</v>
      </c>
      <c r="G15" s="613"/>
      <c r="H15" s="613"/>
      <c r="I15" s="613"/>
      <c r="J15" s="613"/>
      <c r="K15" s="613"/>
      <c r="L15" s="613"/>
      <c r="M15" s="613"/>
      <c r="N15" s="613"/>
      <c r="O15" s="613"/>
      <c r="P15" s="613"/>
      <c r="Q15" s="613"/>
      <c r="R15" s="613"/>
      <c r="S15" s="613"/>
      <c r="T15" s="613"/>
      <c r="U15" s="613"/>
      <c r="V15" s="613"/>
      <c r="W15" s="613"/>
      <c r="X15" s="613"/>
      <c r="Y15" s="613"/>
      <c r="Z15" s="613"/>
      <c r="AA15" s="613"/>
      <c r="AB15" s="613"/>
      <c r="AC15" s="613"/>
      <c r="AD15" s="613"/>
      <c r="AE15" s="613"/>
      <c r="AF15" s="613"/>
      <c r="AG15" s="613"/>
      <c r="AH15" s="613"/>
      <c r="AI15" s="614"/>
    </row>
    <row r="16" spans="1:38" ht="27.95" customHeight="1" x14ac:dyDescent="0.25">
      <c r="B16" s="277"/>
      <c r="C16" s="277"/>
      <c r="D16" s="277"/>
      <c r="E16" s="278"/>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row>
  </sheetData>
  <mergeCells count="10">
    <mergeCell ref="B15:E15"/>
    <mergeCell ref="F15:AI15"/>
    <mergeCell ref="B14:E14"/>
    <mergeCell ref="F14:AI14"/>
    <mergeCell ref="B6:E6"/>
    <mergeCell ref="F6:AI6"/>
    <mergeCell ref="B7:E7"/>
    <mergeCell ref="F7:AI7"/>
    <mergeCell ref="B13:E13"/>
    <mergeCell ref="F13:AI13"/>
  </mergeCells>
  <phoneticPr fontId="10"/>
  <pageMargins left="0.70866141732283472" right="0.70866141732283472" top="0.55118110236220474" bottom="0.55118110236220474" header="0.31496062992125984" footer="0.31496062992125984"/>
  <pageSetup paperSize="9" scale="87" orientation="portrait" r:id="rId1"/>
  <headerFooter>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AJ18"/>
  <sheetViews>
    <sheetView topLeftCell="A8" workbookViewId="0">
      <selection sqref="A1:XFD1048576"/>
    </sheetView>
  </sheetViews>
  <sheetFormatPr defaultColWidth="2.109375" defaultRowHeight="15.75" x14ac:dyDescent="0.25"/>
  <cols>
    <col min="1" max="16384" width="2.109375" style="256"/>
  </cols>
  <sheetData>
    <row r="1" spans="1:36" ht="12" customHeight="1" x14ac:dyDescent="0.25">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86"/>
      <c r="AH1" s="255"/>
      <c r="AI1" s="255"/>
    </row>
    <row r="2" spans="1:36" ht="15.75" customHeight="1" x14ac:dyDescent="0.25">
      <c r="A2" s="252">
        <v>4</v>
      </c>
      <c r="B2" s="254" t="s">
        <v>156</v>
      </c>
      <c r="C2" s="258"/>
      <c r="D2" s="258"/>
      <c r="E2" s="258"/>
    </row>
    <row r="3" spans="1:36" ht="3" customHeight="1" x14ac:dyDescent="0.25"/>
    <row r="4" spans="1:36" ht="17.45" customHeight="1" x14ac:dyDescent="0.25">
      <c r="B4" s="256" t="s">
        <v>308</v>
      </c>
    </row>
    <row r="5" spans="1:36" ht="15.6" customHeight="1" x14ac:dyDescent="0.25">
      <c r="B5" s="256" t="s">
        <v>297</v>
      </c>
    </row>
    <row r="6" spans="1:36" ht="15.6" customHeight="1" x14ac:dyDescent="0.25"/>
    <row r="7" spans="1:36" ht="5.45" customHeight="1" x14ac:dyDescent="0.25">
      <c r="B7" s="28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row>
    <row r="8" spans="1:36" ht="150" customHeight="1" x14ac:dyDescent="0.25">
      <c r="A8" s="258"/>
      <c r="B8" s="618" t="s">
        <v>328</v>
      </c>
      <c r="C8" s="618"/>
      <c r="D8" s="618"/>
      <c r="E8" s="618"/>
      <c r="F8" s="618"/>
      <c r="G8" s="618"/>
      <c r="H8" s="618"/>
      <c r="I8" s="618"/>
      <c r="J8" s="618"/>
      <c r="K8" s="618"/>
      <c r="L8" s="618"/>
      <c r="M8" s="618"/>
      <c r="N8" s="618"/>
      <c r="O8" s="618"/>
      <c r="P8" s="618"/>
      <c r="Q8" s="618"/>
      <c r="R8" s="618"/>
      <c r="S8" s="618"/>
      <c r="T8" s="618"/>
      <c r="U8" s="618"/>
      <c r="V8" s="618"/>
      <c r="W8" s="618"/>
      <c r="X8" s="618"/>
      <c r="Y8" s="618"/>
      <c r="Z8" s="618"/>
      <c r="AA8" s="618"/>
      <c r="AB8" s="618"/>
      <c r="AC8" s="618"/>
      <c r="AD8" s="618"/>
      <c r="AE8" s="618"/>
      <c r="AF8" s="618"/>
      <c r="AG8" s="618"/>
      <c r="AH8" s="618"/>
      <c r="AI8" s="618"/>
    </row>
    <row r="9" spans="1:36" ht="150" customHeight="1" x14ac:dyDescent="0.25">
      <c r="A9" s="258"/>
      <c r="B9" s="618"/>
      <c r="C9" s="618"/>
      <c r="D9" s="618"/>
      <c r="E9" s="618"/>
      <c r="F9" s="618"/>
      <c r="G9" s="618"/>
      <c r="H9" s="618"/>
      <c r="I9" s="618"/>
      <c r="J9" s="618"/>
      <c r="K9" s="618"/>
      <c r="L9" s="618"/>
      <c r="M9" s="618"/>
      <c r="N9" s="618"/>
      <c r="O9" s="618"/>
      <c r="P9" s="618"/>
      <c r="Q9" s="618"/>
      <c r="R9" s="618"/>
      <c r="S9" s="618"/>
      <c r="T9" s="618"/>
      <c r="U9" s="618"/>
      <c r="V9" s="618"/>
      <c r="W9" s="618"/>
      <c r="X9" s="618"/>
      <c r="Y9" s="618"/>
      <c r="Z9" s="618"/>
      <c r="AA9" s="618"/>
      <c r="AB9" s="618"/>
      <c r="AC9" s="618"/>
      <c r="AD9" s="618"/>
      <c r="AE9" s="618"/>
      <c r="AF9" s="618"/>
      <c r="AG9" s="618"/>
      <c r="AH9" s="618"/>
      <c r="AI9" s="618"/>
    </row>
    <row r="10" spans="1:36" x14ac:dyDescent="0.25">
      <c r="A10" s="258"/>
      <c r="B10" s="285"/>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8"/>
      <c r="AI10" s="288"/>
    </row>
    <row r="11" spans="1:36" x14ac:dyDescent="0.25">
      <c r="A11" s="258"/>
      <c r="B11" s="254" t="s">
        <v>302</v>
      </c>
      <c r="C11" s="285"/>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8"/>
      <c r="AI11" s="288"/>
    </row>
    <row r="12" spans="1:36" ht="150" customHeight="1" x14ac:dyDescent="0.25">
      <c r="A12" s="258"/>
      <c r="B12" s="618"/>
      <c r="C12" s="618"/>
      <c r="D12" s="618"/>
      <c r="E12" s="618"/>
      <c r="F12" s="618"/>
      <c r="G12" s="618"/>
      <c r="H12" s="618"/>
      <c r="I12" s="618"/>
      <c r="J12" s="618"/>
      <c r="K12" s="618"/>
      <c r="L12" s="618"/>
      <c r="M12" s="618"/>
      <c r="N12" s="618"/>
      <c r="O12" s="618"/>
      <c r="P12" s="618"/>
      <c r="Q12" s="618"/>
      <c r="R12" s="618"/>
      <c r="S12" s="618"/>
      <c r="T12" s="618"/>
      <c r="U12" s="618"/>
      <c r="V12" s="618"/>
      <c r="W12" s="618"/>
      <c r="X12" s="618"/>
      <c r="Y12" s="618"/>
      <c r="Z12" s="618"/>
      <c r="AA12" s="618"/>
      <c r="AB12" s="618"/>
      <c r="AC12" s="618"/>
      <c r="AD12" s="618"/>
      <c r="AE12" s="618"/>
      <c r="AF12" s="618"/>
      <c r="AG12" s="618"/>
      <c r="AH12" s="618"/>
      <c r="AI12" s="618"/>
    </row>
    <row r="13" spans="1:36" ht="150" customHeight="1" x14ac:dyDescent="0.25">
      <c r="A13" s="258"/>
      <c r="B13" s="618"/>
      <c r="C13" s="618"/>
      <c r="D13" s="618"/>
      <c r="E13" s="618"/>
      <c r="F13" s="618"/>
      <c r="G13" s="618"/>
      <c r="H13" s="618"/>
      <c r="I13" s="618"/>
      <c r="J13" s="618"/>
      <c r="K13" s="618"/>
      <c r="L13" s="618"/>
      <c r="M13" s="618"/>
      <c r="N13" s="618"/>
      <c r="O13" s="618"/>
      <c r="P13" s="618"/>
      <c r="Q13" s="618"/>
      <c r="R13" s="618"/>
      <c r="S13" s="618"/>
      <c r="T13" s="618"/>
      <c r="U13" s="618"/>
      <c r="V13" s="618"/>
      <c r="W13" s="618"/>
      <c r="X13" s="618"/>
      <c r="Y13" s="618"/>
      <c r="Z13" s="618"/>
      <c r="AA13" s="618"/>
      <c r="AB13" s="618"/>
      <c r="AC13" s="618"/>
      <c r="AD13" s="618"/>
      <c r="AE13" s="618"/>
      <c r="AF13" s="618"/>
      <c r="AG13" s="618"/>
      <c r="AH13" s="618"/>
      <c r="AI13" s="618"/>
    </row>
    <row r="14" spans="1:36" ht="31.5" customHeight="1" x14ac:dyDescent="0.25">
      <c r="A14" s="258"/>
      <c r="B14" s="618"/>
      <c r="C14" s="618"/>
      <c r="D14" s="618"/>
      <c r="E14" s="618"/>
      <c r="F14" s="618"/>
      <c r="G14" s="618"/>
      <c r="H14" s="618"/>
      <c r="I14" s="618"/>
      <c r="J14" s="618"/>
      <c r="K14" s="618"/>
      <c r="L14" s="618"/>
      <c r="M14" s="618"/>
      <c r="N14" s="618"/>
      <c r="O14" s="618"/>
      <c r="P14" s="618"/>
      <c r="Q14" s="618"/>
      <c r="R14" s="618"/>
      <c r="S14" s="618"/>
      <c r="T14" s="618"/>
      <c r="U14" s="618"/>
      <c r="V14" s="618"/>
      <c r="W14" s="618"/>
      <c r="X14" s="618"/>
      <c r="Y14" s="618"/>
      <c r="Z14" s="618"/>
      <c r="AA14" s="618"/>
      <c r="AB14" s="618"/>
      <c r="AC14" s="618"/>
      <c r="AD14" s="618"/>
      <c r="AE14" s="618"/>
      <c r="AF14" s="618"/>
      <c r="AG14" s="618"/>
      <c r="AH14" s="618"/>
      <c r="AI14" s="618"/>
    </row>
    <row r="15" spans="1:36" ht="14.45" customHeight="1" x14ac:dyDescent="0.25">
      <c r="B15" s="260"/>
      <c r="C15" s="260"/>
      <c r="D15" s="260"/>
      <c r="E15" s="289"/>
      <c r="F15" s="289"/>
      <c r="G15" s="289"/>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row>
    <row r="16" spans="1:36" ht="12" customHeight="1" x14ac:dyDescent="0.25"/>
    <row r="17" spans="26:33" ht="12" customHeight="1" x14ac:dyDescent="0.25"/>
    <row r="18" spans="26:33" ht="30" customHeight="1" x14ac:dyDescent="0.25">
      <c r="Z18" s="609"/>
      <c r="AA18" s="609"/>
      <c r="AB18" s="609"/>
      <c r="AC18" s="609"/>
      <c r="AD18" s="609"/>
      <c r="AE18" s="609"/>
      <c r="AF18" s="609"/>
      <c r="AG18" s="609"/>
    </row>
  </sheetData>
  <mergeCells count="3">
    <mergeCell ref="Z18:AG18"/>
    <mergeCell ref="B8:AI9"/>
    <mergeCell ref="B12:AI14"/>
  </mergeCells>
  <phoneticPr fontId="10"/>
  <pageMargins left="0.70866141732283472" right="0.70866141732283472" top="0.55118110236220474" bottom="0.55118110236220474" header="0.31496062992125984" footer="0.31496062992125984"/>
  <pageSetup paperSize="9" scale="92" orientation="portrait" r:id="rId1"/>
  <headerFooter>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AI19"/>
  <sheetViews>
    <sheetView topLeftCell="A9" workbookViewId="0">
      <selection sqref="A1:XFD1048576"/>
    </sheetView>
  </sheetViews>
  <sheetFormatPr defaultColWidth="2.33203125" defaultRowHeight="15.75" x14ac:dyDescent="0.25"/>
  <cols>
    <col min="1" max="16384" width="2.33203125" style="256"/>
  </cols>
  <sheetData>
    <row r="1" spans="1:35" ht="12" customHeight="1" x14ac:dyDescent="0.25">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4"/>
      <c r="AH1" s="273"/>
      <c r="AI1" s="273"/>
    </row>
    <row r="2" spans="1:35" ht="15.75" customHeight="1" x14ac:dyDescent="0.25">
      <c r="A2" s="252">
        <v>4</v>
      </c>
      <c r="B2" s="254" t="s">
        <v>156</v>
      </c>
      <c r="C2" s="258"/>
      <c r="D2" s="258"/>
      <c r="E2" s="258"/>
    </row>
    <row r="3" spans="1:35" ht="3.75" customHeight="1" x14ac:dyDescent="0.25"/>
    <row r="4" spans="1:35" ht="15.95" customHeight="1" x14ac:dyDescent="0.25">
      <c r="A4" s="258"/>
      <c r="B4" s="258" t="s">
        <v>307</v>
      </c>
      <c r="E4" s="254"/>
      <c r="F4" s="254"/>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row>
    <row r="5" spans="1:35" ht="15.6" customHeight="1" x14ac:dyDescent="0.25">
      <c r="A5" s="258"/>
      <c r="B5" s="258" t="s">
        <v>324</v>
      </c>
      <c r="E5" s="254"/>
      <c r="F5" s="254"/>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row>
    <row r="6" spans="1:35" ht="15.6" customHeight="1" x14ac:dyDescent="0.25">
      <c r="A6" s="258"/>
      <c r="B6" s="258" t="s">
        <v>316</v>
      </c>
      <c r="E6" s="254"/>
      <c r="F6" s="254"/>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row>
    <row r="7" spans="1:35" x14ac:dyDescent="0.25">
      <c r="A7" s="258"/>
      <c r="B7" s="619" t="s">
        <v>1858</v>
      </c>
      <c r="C7" s="620"/>
      <c r="D7" s="620"/>
      <c r="E7" s="620"/>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1"/>
    </row>
    <row r="8" spans="1:35" x14ac:dyDescent="0.25">
      <c r="A8" s="258"/>
      <c r="B8" s="622"/>
      <c r="C8" s="623"/>
      <c r="D8" s="623"/>
      <c r="E8" s="623"/>
      <c r="F8" s="623"/>
      <c r="G8" s="623"/>
      <c r="H8" s="623"/>
      <c r="I8" s="623"/>
      <c r="J8" s="623"/>
      <c r="K8" s="623"/>
      <c r="L8" s="623"/>
      <c r="M8" s="623"/>
      <c r="N8" s="623"/>
      <c r="O8" s="623"/>
      <c r="P8" s="623"/>
      <c r="Q8" s="623"/>
      <c r="R8" s="623"/>
      <c r="S8" s="623"/>
      <c r="T8" s="623"/>
      <c r="U8" s="623"/>
      <c r="V8" s="623"/>
      <c r="W8" s="623"/>
      <c r="X8" s="623"/>
      <c r="Y8" s="623"/>
      <c r="Z8" s="623"/>
      <c r="AA8" s="623"/>
      <c r="AB8" s="623"/>
      <c r="AC8" s="623"/>
      <c r="AD8" s="623"/>
      <c r="AE8" s="623"/>
      <c r="AF8" s="623"/>
      <c r="AG8" s="623"/>
      <c r="AH8" s="623"/>
      <c r="AI8" s="624"/>
    </row>
    <row r="9" spans="1:35" ht="137.44999999999999" customHeight="1" x14ac:dyDescent="0.25">
      <c r="A9" s="258"/>
      <c r="B9" s="622"/>
      <c r="C9" s="623"/>
      <c r="D9" s="623"/>
      <c r="E9" s="623"/>
      <c r="F9" s="623"/>
      <c r="G9" s="623"/>
      <c r="H9" s="623"/>
      <c r="I9" s="623"/>
      <c r="J9" s="623"/>
      <c r="K9" s="623"/>
      <c r="L9" s="623"/>
      <c r="M9" s="623"/>
      <c r="N9" s="623"/>
      <c r="O9" s="623"/>
      <c r="P9" s="623"/>
      <c r="Q9" s="623"/>
      <c r="R9" s="623"/>
      <c r="S9" s="623"/>
      <c r="T9" s="623"/>
      <c r="U9" s="623"/>
      <c r="V9" s="623"/>
      <c r="W9" s="623"/>
      <c r="X9" s="623"/>
      <c r="Y9" s="623"/>
      <c r="Z9" s="623"/>
      <c r="AA9" s="623"/>
      <c r="AB9" s="623"/>
      <c r="AC9" s="623"/>
      <c r="AD9" s="623"/>
      <c r="AE9" s="623"/>
      <c r="AF9" s="623"/>
      <c r="AG9" s="623"/>
      <c r="AH9" s="623"/>
      <c r="AI9" s="624"/>
    </row>
    <row r="10" spans="1:35" ht="102" customHeight="1" x14ac:dyDescent="0.25">
      <c r="A10" s="258"/>
      <c r="B10" s="622"/>
      <c r="C10" s="623"/>
      <c r="D10" s="623"/>
      <c r="E10" s="623"/>
      <c r="F10" s="623"/>
      <c r="G10" s="623"/>
      <c r="H10" s="623"/>
      <c r="I10" s="623"/>
      <c r="J10" s="623"/>
      <c r="K10" s="623"/>
      <c r="L10" s="623"/>
      <c r="M10" s="623"/>
      <c r="N10" s="623"/>
      <c r="O10" s="623"/>
      <c r="P10" s="623"/>
      <c r="Q10" s="623"/>
      <c r="R10" s="623"/>
      <c r="S10" s="623"/>
      <c r="T10" s="623"/>
      <c r="U10" s="623"/>
      <c r="V10" s="623"/>
      <c r="W10" s="623"/>
      <c r="X10" s="623"/>
      <c r="Y10" s="623"/>
      <c r="Z10" s="623"/>
      <c r="AA10" s="623"/>
      <c r="AB10" s="623"/>
      <c r="AC10" s="623"/>
      <c r="AD10" s="623"/>
      <c r="AE10" s="623"/>
      <c r="AF10" s="623"/>
      <c r="AG10" s="623"/>
      <c r="AH10" s="623"/>
      <c r="AI10" s="624"/>
    </row>
    <row r="11" spans="1:35" ht="102" customHeight="1" x14ac:dyDescent="0.25">
      <c r="A11" s="258"/>
      <c r="B11" s="622"/>
      <c r="C11" s="623"/>
      <c r="D11" s="623"/>
      <c r="E11" s="623"/>
      <c r="F11" s="623"/>
      <c r="G11" s="623"/>
      <c r="H11" s="623"/>
      <c r="I11" s="623"/>
      <c r="J11" s="623"/>
      <c r="K11" s="623"/>
      <c r="L11" s="623"/>
      <c r="M11" s="623"/>
      <c r="N11" s="623"/>
      <c r="O11" s="623"/>
      <c r="P11" s="623"/>
      <c r="Q11" s="623"/>
      <c r="R11" s="623"/>
      <c r="S11" s="623"/>
      <c r="T11" s="623"/>
      <c r="U11" s="623"/>
      <c r="V11" s="623"/>
      <c r="W11" s="623"/>
      <c r="X11" s="623"/>
      <c r="Y11" s="623"/>
      <c r="Z11" s="623"/>
      <c r="AA11" s="623"/>
      <c r="AB11" s="623"/>
      <c r="AC11" s="623"/>
      <c r="AD11" s="623"/>
      <c r="AE11" s="623"/>
      <c r="AF11" s="623"/>
      <c r="AG11" s="623"/>
      <c r="AH11" s="623"/>
      <c r="AI11" s="624"/>
    </row>
    <row r="12" spans="1:35" ht="15.6" customHeight="1" x14ac:dyDescent="0.25">
      <c r="A12" s="258"/>
      <c r="B12" s="625"/>
      <c r="C12" s="626"/>
      <c r="D12" s="626"/>
      <c r="E12" s="626"/>
      <c r="F12" s="626"/>
      <c r="G12" s="626"/>
      <c r="H12" s="626"/>
      <c r="I12" s="626"/>
      <c r="J12" s="626"/>
      <c r="K12" s="626"/>
      <c r="L12" s="626"/>
      <c r="M12" s="626"/>
      <c r="N12" s="626"/>
      <c r="O12" s="626"/>
      <c r="P12" s="626"/>
      <c r="Q12" s="626"/>
      <c r="R12" s="626"/>
      <c r="S12" s="626"/>
      <c r="T12" s="626"/>
      <c r="U12" s="626"/>
      <c r="V12" s="626"/>
      <c r="W12" s="626"/>
      <c r="X12" s="626"/>
      <c r="Y12" s="626"/>
      <c r="Z12" s="626"/>
      <c r="AA12" s="626"/>
      <c r="AB12" s="626"/>
      <c r="AC12" s="626"/>
      <c r="AD12" s="626"/>
      <c r="AE12" s="626"/>
      <c r="AF12" s="626"/>
      <c r="AG12" s="626"/>
      <c r="AH12" s="626"/>
      <c r="AI12" s="627"/>
    </row>
    <row r="13" spans="1:35" ht="15.6" customHeight="1" x14ac:dyDescent="0.25">
      <c r="A13" s="290"/>
      <c r="B13" s="278"/>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row>
    <row r="14" spans="1:35" ht="8.1" customHeight="1" x14ac:dyDescent="0.25">
      <c r="B14" s="272"/>
      <c r="C14" s="272"/>
      <c r="D14" s="272"/>
      <c r="E14" s="272"/>
      <c r="F14" s="272"/>
      <c r="G14" s="272"/>
      <c r="H14" s="272"/>
      <c r="I14" s="272"/>
      <c r="J14" s="272"/>
      <c r="K14" s="257"/>
      <c r="L14" s="272"/>
      <c r="M14" s="272"/>
      <c r="N14" s="272"/>
      <c r="O14" s="272"/>
      <c r="P14" s="272"/>
      <c r="Q14" s="272"/>
      <c r="R14" s="272"/>
      <c r="S14" s="272"/>
    </row>
    <row r="15" spans="1:35" x14ac:dyDescent="0.25">
      <c r="A15" s="258"/>
      <c r="B15" s="258" t="s">
        <v>317</v>
      </c>
      <c r="E15" s="254"/>
      <c r="F15" s="254"/>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row>
    <row r="16" spans="1:35" ht="93.6" customHeight="1" x14ac:dyDescent="0.25">
      <c r="A16" s="258"/>
      <c r="B16" s="632" t="s">
        <v>298</v>
      </c>
      <c r="C16" s="633"/>
      <c r="D16" s="633"/>
      <c r="E16" s="633"/>
      <c r="F16" s="633"/>
      <c r="G16" s="633"/>
      <c r="H16" s="634"/>
      <c r="I16" s="629"/>
      <c r="J16" s="630"/>
      <c r="K16" s="630"/>
      <c r="L16" s="630"/>
      <c r="M16" s="630"/>
      <c r="N16" s="630"/>
      <c r="O16" s="630"/>
      <c r="P16" s="630"/>
      <c r="Q16" s="630"/>
      <c r="R16" s="630"/>
      <c r="S16" s="630"/>
      <c r="T16" s="630"/>
      <c r="U16" s="630"/>
      <c r="V16" s="630"/>
      <c r="W16" s="630"/>
      <c r="X16" s="630"/>
      <c r="Y16" s="630"/>
      <c r="Z16" s="630"/>
      <c r="AA16" s="630"/>
      <c r="AB16" s="630"/>
      <c r="AC16" s="630"/>
      <c r="AD16" s="630"/>
      <c r="AE16" s="630"/>
      <c r="AF16" s="630"/>
      <c r="AG16" s="630"/>
      <c r="AH16" s="630"/>
      <c r="AI16" s="631"/>
    </row>
    <row r="17" spans="1:35" ht="93.6" customHeight="1" x14ac:dyDescent="0.25">
      <c r="A17" s="258"/>
      <c r="B17" s="632" t="s">
        <v>299</v>
      </c>
      <c r="C17" s="633"/>
      <c r="D17" s="633"/>
      <c r="E17" s="633"/>
      <c r="F17" s="633"/>
      <c r="G17" s="633"/>
      <c r="H17" s="634"/>
      <c r="I17" s="629"/>
      <c r="J17" s="630"/>
      <c r="K17" s="630"/>
      <c r="L17" s="630"/>
      <c r="M17" s="630"/>
      <c r="N17" s="630"/>
      <c r="O17" s="630"/>
      <c r="P17" s="630"/>
      <c r="Q17" s="630"/>
      <c r="R17" s="630"/>
      <c r="S17" s="630"/>
      <c r="T17" s="630"/>
      <c r="U17" s="630"/>
      <c r="V17" s="630"/>
      <c r="W17" s="630"/>
      <c r="X17" s="630"/>
      <c r="Y17" s="630"/>
      <c r="Z17" s="630"/>
      <c r="AA17" s="630"/>
      <c r="AB17" s="630"/>
      <c r="AC17" s="630"/>
      <c r="AD17" s="630"/>
      <c r="AE17" s="630"/>
      <c r="AF17" s="630"/>
      <c r="AG17" s="630"/>
      <c r="AH17" s="630"/>
      <c r="AI17" s="631"/>
    </row>
    <row r="18" spans="1:35" ht="93.6" customHeight="1" x14ac:dyDescent="0.25">
      <c r="A18" s="258"/>
      <c r="B18" s="632" t="s">
        <v>300</v>
      </c>
      <c r="C18" s="633"/>
      <c r="D18" s="633"/>
      <c r="E18" s="633"/>
      <c r="F18" s="633"/>
      <c r="G18" s="633"/>
      <c r="H18" s="634"/>
      <c r="I18" s="629"/>
      <c r="J18" s="630"/>
      <c r="K18" s="630"/>
      <c r="L18" s="630"/>
      <c r="M18" s="630"/>
      <c r="N18" s="630"/>
      <c r="O18" s="630"/>
      <c r="P18" s="630"/>
      <c r="Q18" s="630"/>
      <c r="R18" s="630"/>
      <c r="S18" s="630"/>
      <c r="T18" s="630"/>
      <c r="U18" s="630"/>
      <c r="V18" s="630"/>
      <c r="W18" s="630"/>
      <c r="X18" s="630"/>
      <c r="Y18" s="630"/>
      <c r="Z18" s="630"/>
      <c r="AA18" s="630"/>
      <c r="AB18" s="630"/>
      <c r="AC18" s="630"/>
      <c r="AD18" s="630"/>
      <c r="AE18" s="630"/>
      <c r="AF18" s="630"/>
      <c r="AG18" s="630"/>
      <c r="AH18" s="630"/>
      <c r="AI18" s="631"/>
    </row>
    <row r="19" spans="1:35" ht="93.6" customHeight="1" x14ac:dyDescent="0.25">
      <c r="A19" s="258"/>
      <c r="B19" s="543" t="s">
        <v>301</v>
      </c>
      <c r="C19" s="628"/>
      <c r="D19" s="628"/>
      <c r="E19" s="628"/>
      <c r="F19" s="628"/>
      <c r="G19" s="628"/>
      <c r="H19" s="628"/>
      <c r="I19" s="629"/>
      <c r="J19" s="630"/>
      <c r="K19" s="630"/>
      <c r="L19" s="630"/>
      <c r="M19" s="630"/>
      <c r="N19" s="630"/>
      <c r="O19" s="630"/>
      <c r="P19" s="630"/>
      <c r="Q19" s="630"/>
      <c r="R19" s="630"/>
      <c r="S19" s="630"/>
      <c r="T19" s="630"/>
      <c r="U19" s="630"/>
      <c r="V19" s="630"/>
      <c r="W19" s="630"/>
      <c r="X19" s="630"/>
      <c r="Y19" s="630"/>
      <c r="Z19" s="630"/>
      <c r="AA19" s="630"/>
      <c r="AB19" s="630"/>
      <c r="AC19" s="630"/>
      <c r="AD19" s="630"/>
      <c r="AE19" s="630"/>
      <c r="AF19" s="630"/>
      <c r="AG19" s="630"/>
      <c r="AH19" s="630"/>
      <c r="AI19" s="631"/>
    </row>
  </sheetData>
  <mergeCells count="9">
    <mergeCell ref="B7:AI12"/>
    <mergeCell ref="B19:H19"/>
    <mergeCell ref="I19:AI19"/>
    <mergeCell ref="B16:H16"/>
    <mergeCell ref="I16:AI16"/>
    <mergeCell ref="B17:H17"/>
    <mergeCell ref="B18:H18"/>
    <mergeCell ref="I18:AI18"/>
    <mergeCell ref="I17:AI17"/>
  </mergeCells>
  <phoneticPr fontId="10"/>
  <pageMargins left="0.70866141732283472" right="0.70866141732283472" top="0.55118110236220474" bottom="0.55118110236220474" header="0.31496062992125984" footer="0.31496062992125984"/>
  <pageSetup paperSize="9" scale="81" orientation="portrait" r:id="rId1"/>
  <headerFooter>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pageSetUpPr fitToPage="1"/>
  </sheetPr>
  <dimension ref="A1:AI27"/>
  <sheetViews>
    <sheetView topLeftCell="A11" workbookViewId="0">
      <selection activeCell="AP16" sqref="AP16"/>
    </sheetView>
  </sheetViews>
  <sheetFormatPr defaultColWidth="2.21875" defaultRowHeight="15.75" x14ac:dyDescent="0.25"/>
  <cols>
    <col min="1" max="16384" width="2.21875" style="256"/>
  </cols>
  <sheetData>
    <row r="1" spans="1:35" ht="12" customHeight="1" x14ac:dyDescent="0.25">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4"/>
      <c r="AH1" s="273"/>
      <c r="AI1" s="273"/>
    </row>
    <row r="2" spans="1:35" ht="15.75" customHeight="1" x14ac:dyDescent="0.25">
      <c r="A2" s="252">
        <v>4</v>
      </c>
      <c r="B2" s="254" t="s">
        <v>156</v>
      </c>
      <c r="C2" s="258"/>
      <c r="D2" s="258"/>
      <c r="E2" s="258"/>
    </row>
    <row r="3" spans="1:35" ht="3.75" customHeight="1" x14ac:dyDescent="0.25"/>
    <row r="4" spans="1:35" ht="15.6" customHeight="1" x14ac:dyDescent="0.25">
      <c r="A4" s="258"/>
      <c r="B4" s="258" t="s">
        <v>307</v>
      </c>
      <c r="E4" s="254"/>
      <c r="F4" s="254"/>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row>
    <row r="5" spans="1:35" ht="15.6" customHeight="1" x14ac:dyDescent="0.25">
      <c r="B5" s="291" t="s">
        <v>303</v>
      </c>
      <c r="C5" s="292"/>
      <c r="D5" s="292"/>
      <c r="E5" s="260"/>
      <c r="F5" s="260"/>
      <c r="G5" s="260"/>
      <c r="H5" s="260"/>
      <c r="I5" s="260"/>
      <c r="J5" s="285"/>
      <c r="K5" s="285"/>
      <c r="L5" s="285"/>
      <c r="M5" s="285"/>
      <c r="N5" s="285"/>
      <c r="O5" s="285"/>
      <c r="P5" s="285"/>
      <c r="Q5" s="285"/>
      <c r="R5" s="285"/>
      <c r="S5" s="285"/>
      <c r="T5" s="285"/>
      <c r="U5" s="285"/>
      <c r="V5" s="285"/>
      <c r="W5" s="285"/>
      <c r="X5" s="285"/>
      <c r="Y5" s="285"/>
      <c r="Z5" s="285"/>
      <c r="AA5" s="285"/>
      <c r="AB5" s="285"/>
      <c r="AC5" s="285"/>
      <c r="AD5" s="285"/>
    </row>
    <row r="6" spans="1:35" ht="15.6" customHeight="1" x14ac:dyDescent="0.25">
      <c r="B6" s="256" t="s">
        <v>224</v>
      </c>
      <c r="C6" s="292"/>
      <c r="D6" s="292"/>
      <c r="E6" s="260"/>
      <c r="F6" s="260"/>
      <c r="G6" s="260"/>
      <c r="H6" s="260"/>
      <c r="I6" s="260"/>
      <c r="J6" s="285"/>
      <c r="K6" s="285"/>
      <c r="L6" s="285"/>
      <c r="M6" s="285"/>
      <c r="N6" s="285"/>
      <c r="O6" s="285"/>
      <c r="P6" s="285"/>
      <c r="Q6" s="285"/>
      <c r="R6" s="285"/>
      <c r="S6" s="285"/>
      <c r="T6" s="285"/>
      <c r="U6" s="285"/>
      <c r="V6" s="285"/>
      <c r="W6" s="285"/>
      <c r="X6" s="285"/>
      <c r="Y6" s="285"/>
      <c r="Z6" s="285"/>
      <c r="AA6" s="285"/>
      <c r="AB6" s="285"/>
      <c r="AC6" s="285"/>
      <c r="AD6" s="285"/>
    </row>
    <row r="7" spans="1:35" ht="15.6" customHeight="1" x14ac:dyDescent="0.25">
      <c r="B7" s="256" t="s">
        <v>226</v>
      </c>
      <c r="C7" s="292"/>
      <c r="D7" s="292"/>
      <c r="E7" s="260"/>
      <c r="F7" s="260"/>
      <c r="G7" s="260"/>
      <c r="H7" s="260"/>
      <c r="I7" s="260"/>
      <c r="J7" s="285"/>
      <c r="K7" s="285"/>
      <c r="L7" s="285"/>
      <c r="M7" s="285"/>
      <c r="N7" s="285"/>
      <c r="O7" s="285"/>
      <c r="P7" s="285"/>
      <c r="Q7" s="285"/>
      <c r="R7" s="285"/>
      <c r="S7" s="285"/>
      <c r="T7" s="285"/>
      <c r="U7" s="285"/>
      <c r="V7" s="285"/>
      <c r="W7" s="285"/>
      <c r="X7" s="285"/>
      <c r="Y7" s="285"/>
      <c r="Z7" s="285"/>
      <c r="AA7" s="285"/>
      <c r="AB7" s="285"/>
      <c r="AC7" s="285"/>
      <c r="AD7" s="285"/>
    </row>
    <row r="8" spans="1:35" ht="15.6" customHeight="1" x14ac:dyDescent="0.25">
      <c r="C8" s="256" t="s">
        <v>227</v>
      </c>
      <c r="E8" s="260"/>
      <c r="F8" s="260"/>
      <c r="G8" s="260"/>
      <c r="H8" s="260"/>
      <c r="I8" s="260"/>
      <c r="J8" s="285"/>
      <c r="K8" s="285"/>
      <c r="L8" s="285"/>
      <c r="M8" s="285"/>
      <c r="N8" s="285"/>
      <c r="O8" s="285"/>
      <c r="P8" s="285"/>
      <c r="Q8" s="285"/>
      <c r="R8" s="285"/>
      <c r="S8" s="285"/>
      <c r="T8" s="285"/>
      <c r="U8" s="285"/>
      <c r="V8" s="285"/>
      <c r="W8" s="285"/>
      <c r="X8" s="285"/>
      <c r="Y8" s="285"/>
      <c r="Z8" s="285"/>
      <c r="AA8" s="285"/>
      <c r="AB8" s="285"/>
      <c r="AC8" s="285"/>
      <c r="AD8" s="285"/>
    </row>
    <row r="9" spans="1:35" ht="7.35" customHeight="1" x14ac:dyDescent="0.25">
      <c r="E9" s="260"/>
      <c r="F9" s="260"/>
      <c r="G9" s="260"/>
      <c r="H9" s="260"/>
      <c r="I9" s="260"/>
      <c r="J9" s="285"/>
      <c r="K9" s="285"/>
      <c r="L9" s="285"/>
      <c r="M9" s="285"/>
      <c r="N9" s="285"/>
      <c r="O9" s="285"/>
      <c r="P9" s="285"/>
      <c r="Q9" s="285"/>
      <c r="R9" s="285"/>
      <c r="S9" s="285"/>
      <c r="T9" s="285"/>
      <c r="U9" s="285"/>
      <c r="V9" s="285"/>
      <c r="W9" s="285"/>
      <c r="X9" s="285"/>
      <c r="Y9" s="285"/>
      <c r="Z9" s="285"/>
      <c r="AA9" s="285"/>
      <c r="AB9" s="285"/>
      <c r="AC9" s="285"/>
      <c r="AD9" s="285"/>
    </row>
    <row r="10" spans="1:35" ht="13.5" customHeight="1" x14ac:dyDescent="0.25">
      <c r="B10" s="644" t="s">
        <v>187</v>
      </c>
      <c r="C10" s="645"/>
      <c r="D10" s="645"/>
      <c r="E10" s="646"/>
      <c r="F10" s="646"/>
      <c r="G10" s="646"/>
      <c r="H10" s="646"/>
      <c r="I10" s="646"/>
      <c r="J10" s="646"/>
      <c r="K10" s="646"/>
      <c r="L10" s="646"/>
      <c r="M10" s="646"/>
      <c r="N10" s="646"/>
      <c r="O10" s="646"/>
      <c r="P10" s="646"/>
      <c r="Q10" s="646"/>
      <c r="R10" s="646"/>
      <c r="S10" s="646"/>
      <c r="T10" s="647"/>
      <c r="U10" s="648" t="s">
        <v>185</v>
      </c>
      <c r="V10" s="648"/>
      <c r="W10" s="648"/>
      <c r="X10" s="648"/>
      <c r="Y10" s="648"/>
      <c r="Z10" s="648"/>
      <c r="AA10" s="648"/>
      <c r="AB10" s="649" t="s">
        <v>188</v>
      </c>
      <c r="AC10" s="649"/>
      <c r="AD10" s="649"/>
      <c r="AE10" s="649"/>
      <c r="AF10" s="649"/>
      <c r="AG10" s="649"/>
      <c r="AH10" s="649"/>
      <c r="AI10" s="650"/>
    </row>
    <row r="11" spans="1:35" ht="117.95" customHeight="1" x14ac:dyDescent="0.25">
      <c r="B11" s="651" t="s">
        <v>1859</v>
      </c>
      <c r="C11" s="652"/>
      <c r="D11" s="652"/>
      <c r="E11" s="652"/>
      <c r="F11" s="652"/>
      <c r="G11" s="652"/>
      <c r="H11" s="652"/>
      <c r="I11" s="652"/>
      <c r="J11" s="652"/>
      <c r="K11" s="652"/>
      <c r="L11" s="652"/>
      <c r="M11" s="652"/>
      <c r="N11" s="652"/>
      <c r="O11" s="652"/>
      <c r="P11" s="652"/>
      <c r="Q11" s="652"/>
      <c r="R11" s="652"/>
      <c r="S11" s="652"/>
      <c r="T11" s="652"/>
      <c r="U11" s="653" t="s">
        <v>1860</v>
      </c>
      <c r="V11" s="652"/>
      <c r="W11" s="652"/>
      <c r="X11" s="652"/>
      <c r="Y11" s="652"/>
      <c r="Z11" s="652"/>
      <c r="AA11" s="652"/>
      <c r="AB11" s="653" t="s">
        <v>1861</v>
      </c>
      <c r="AC11" s="652"/>
      <c r="AD11" s="652"/>
      <c r="AE11" s="652"/>
      <c r="AF11" s="652"/>
      <c r="AG11" s="652"/>
      <c r="AH11" s="652"/>
      <c r="AI11" s="652"/>
    </row>
    <row r="12" spans="1:35" ht="6.6" customHeight="1" x14ac:dyDescent="0.25">
      <c r="B12" s="292"/>
      <c r="C12" s="288"/>
      <c r="D12" s="288"/>
      <c r="E12" s="288"/>
      <c r="F12" s="288"/>
      <c r="G12" s="288"/>
      <c r="H12" s="288"/>
      <c r="I12" s="288"/>
      <c r="J12" s="288"/>
      <c r="K12" s="288"/>
      <c r="L12" s="288"/>
      <c r="M12" s="288"/>
      <c r="N12" s="288"/>
      <c r="O12" s="288"/>
      <c r="P12" s="288"/>
      <c r="Q12" s="288"/>
      <c r="R12" s="288"/>
      <c r="S12" s="288"/>
      <c r="T12" s="288"/>
      <c r="U12" s="260"/>
      <c r="V12" s="288"/>
      <c r="W12" s="288"/>
      <c r="X12" s="288"/>
      <c r="Y12" s="288"/>
      <c r="Z12" s="288"/>
      <c r="AA12" s="288"/>
      <c r="AB12" s="260"/>
      <c r="AC12" s="288"/>
      <c r="AD12" s="288"/>
      <c r="AE12" s="288"/>
      <c r="AF12" s="288"/>
      <c r="AG12" s="288"/>
      <c r="AH12" s="288"/>
      <c r="AI12" s="288"/>
    </row>
    <row r="13" spans="1:35" ht="15" customHeight="1" x14ac:dyDescent="0.25">
      <c r="A13" s="258"/>
      <c r="B13" s="258" t="s">
        <v>304</v>
      </c>
      <c r="E13" s="254"/>
      <c r="F13" s="254"/>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row>
    <row r="14" spans="1:35" ht="15" customHeight="1" x14ac:dyDescent="0.25">
      <c r="A14" s="258"/>
      <c r="B14" s="258" t="s">
        <v>225</v>
      </c>
      <c r="E14" s="254"/>
      <c r="F14" s="254"/>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row>
    <row r="15" spans="1:35" ht="15" customHeight="1" x14ac:dyDescent="0.25">
      <c r="A15" s="258"/>
      <c r="B15" s="258" t="s">
        <v>234</v>
      </c>
      <c r="E15" s="254"/>
      <c r="F15" s="254"/>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row>
    <row r="16" spans="1:35" ht="15" customHeight="1" x14ac:dyDescent="0.25">
      <c r="A16" s="258"/>
      <c r="B16" s="258" t="s">
        <v>289</v>
      </c>
      <c r="E16" s="254"/>
      <c r="F16" s="254"/>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row>
    <row r="17" spans="1:35" ht="15" customHeight="1" x14ac:dyDescent="0.25">
      <c r="A17" s="258"/>
      <c r="B17" s="258" t="s">
        <v>288</v>
      </c>
      <c r="E17" s="254"/>
      <c r="F17" s="254"/>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row>
    <row r="18" spans="1:35" ht="7.35" customHeight="1" x14ac:dyDescent="0.25">
      <c r="A18" s="258"/>
      <c r="B18" s="293"/>
      <c r="C18" s="293"/>
      <c r="D18" s="293"/>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row>
    <row r="19" spans="1:35" ht="33.6" customHeight="1" x14ac:dyDescent="0.25">
      <c r="A19" s="258"/>
      <c r="B19" s="632" t="s">
        <v>198</v>
      </c>
      <c r="C19" s="633"/>
      <c r="D19" s="634"/>
      <c r="E19" s="590" t="s">
        <v>210</v>
      </c>
      <c r="F19" s="591"/>
      <c r="G19" s="591"/>
      <c r="H19" s="591"/>
      <c r="I19" s="591"/>
      <c r="J19" s="592"/>
      <c r="K19" s="639" t="s">
        <v>1862</v>
      </c>
      <c r="L19" s="639"/>
      <c r="M19" s="639"/>
      <c r="N19" s="639"/>
      <c r="O19" s="639"/>
      <c r="P19" s="639"/>
      <c r="Q19" s="639"/>
      <c r="R19" s="639"/>
      <c r="S19" s="639"/>
      <c r="T19" s="639"/>
      <c r="U19" s="639"/>
      <c r="V19" s="639"/>
      <c r="W19" s="639"/>
      <c r="X19" s="639"/>
      <c r="Y19" s="639"/>
      <c r="Z19" s="639"/>
      <c r="AA19" s="639"/>
      <c r="AB19" s="639"/>
      <c r="AC19" s="639"/>
      <c r="AD19" s="639"/>
      <c r="AE19" s="639"/>
      <c r="AF19" s="639"/>
      <c r="AG19" s="639"/>
      <c r="AH19" s="639"/>
      <c r="AI19" s="640"/>
    </row>
    <row r="20" spans="1:35" ht="33.6" customHeight="1" x14ac:dyDescent="0.25">
      <c r="A20" s="258"/>
      <c r="B20" s="641"/>
      <c r="C20" s="642"/>
      <c r="D20" s="643"/>
      <c r="E20" s="590" t="s">
        <v>211</v>
      </c>
      <c r="F20" s="591"/>
      <c r="G20" s="591"/>
      <c r="H20" s="591"/>
      <c r="I20" s="591"/>
      <c r="J20" s="592"/>
      <c r="K20" s="638" t="s">
        <v>1863</v>
      </c>
      <c r="L20" s="639"/>
      <c r="M20" s="639"/>
      <c r="N20" s="639"/>
      <c r="O20" s="639"/>
      <c r="P20" s="639"/>
      <c r="Q20" s="639"/>
      <c r="R20" s="639"/>
      <c r="S20" s="639"/>
      <c r="T20" s="639"/>
      <c r="U20" s="639"/>
      <c r="V20" s="639"/>
      <c r="W20" s="639"/>
      <c r="X20" s="639"/>
      <c r="Y20" s="639"/>
      <c r="Z20" s="639"/>
      <c r="AA20" s="639"/>
      <c r="AB20" s="639"/>
      <c r="AC20" s="639"/>
      <c r="AD20" s="639"/>
      <c r="AE20" s="639"/>
      <c r="AF20" s="639"/>
      <c r="AG20" s="639"/>
      <c r="AH20" s="639"/>
      <c r="AI20" s="640"/>
    </row>
    <row r="21" spans="1:35" ht="33.6" customHeight="1" x14ac:dyDescent="0.25">
      <c r="A21" s="258"/>
      <c r="B21" s="641"/>
      <c r="C21" s="642"/>
      <c r="D21" s="643"/>
      <c r="E21" s="632" t="s">
        <v>212</v>
      </c>
      <c r="F21" s="633"/>
      <c r="G21" s="633"/>
      <c r="H21" s="633"/>
      <c r="I21" s="633"/>
      <c r="J21" s="634"/>
      <c r="K21" s="638" t="s">
        <v>1864</v>
      </c>
      <c r="L21" s="639"/>
      <c r="M21" s="639"/>
      <c r="N21" s="639"/>
      <c r="O21" s="639"/>
      <c r="P21" s="639"/>
      <c r="Q21" s="639"/>
      <c r="R21" s="639"/>
      <c r="S21" s="639"/>
      <c r="T21" s="639"/>
      <c r="U21" s="639"/>
      <c r="V21" s="639"/>
      <c r="W21" s="639"/>
      <c r="X21" s="639"/>
      <c r="Y21" s="639"/>
      <c r="Z21" s="639"/>
      <c r="AA21" s="639"/>
      <c r="AB21" s="639"/>
      <c r="AC21" s="639"/>
      <c r="AD21" s="639"/>
      <c r="AE21" s="639"/>
      <c r="AF21" s="639"/>
      <c r="AG21" s="639"/>
      <c r="AH21" s="639"/>
      <c r="AI21" s="640"/>
    </row>
    <row r="22" spans="1:35" ht="33.6" customHeight="1" x14ac:dyDescent="0.25">
      <c r="A22" s="258"/>
      <c r="B22" s="244"/>
      <c r="C22" s="295"/>
      <c r="D22" s="245"/>
      <c r="E22" s="590" t="s">
        <v>213</v>
      </c>
      <c r="F22" s="591"/>
      <c r="G22" s="591"/>
      <c r="H22" s="591"/>
      <c r="I22" s="591"/>
      <c r="J22" s="592"/>
      <c r="K22" s="638" t="s">
        <v>1865</v>
      </c>
      <c r="L22" s="639"/>
      <c r="M22" s="639"/>
      <c r="N22" s="639"/>
      <c r="O22" s="639"/>
      <c r="P22" s="639"/>
      <c r="Q22" s="639"/>
      <c r="R22" s="639"/>
      <c r="S22" s="639"/>
      <c r="T22" s="639"/>
      <c r="U22" s="639"/>
      <c r="V22" s="639"/>
      <c r="W22" s="639"/>
      <c r="X22" s="639"/>
      <c r="Y22" s="639"/>
      <c r="Z22" s="639"/>
      <c r="AA22" s="639"/>
      <c r="AB22" s="639"/>
      <c r="AC22" s="639"/>
      <c r="AD22" s="639"/>
      <c r="AE22" s="639"/>
      <c r="AF22" s="639"/>
      <c r="AG22" s="639"/>
      <c r="AH22" s="639"/>
      <c r="AI22" s="640"/>
    </row>
    <row r="23" spans="1:35" ht="66.95" customHeight="1" x14ac:dyDescent="0.25">
      <c r="A23" s="258"/>
      <c r="B23" s="543" t="s">
        <v>199</v>
      </c>
      <c r="C23" s="543"/>
      <c r="D23" s="543"/>
      <c r="E23" s="543"/>
      <c r="F23" s="543"/>
      <c r="G23" s="543"/>
      <c r="H23" s="543"/>
      <c r="I23" s="543"/>
      <c r="J23" s="543"/>
      <c r="K23" s="635" t="s">
        <v>1866</v>
      </c>
      <c r="L23" s="636"/>
      <c r="M23" s="636"/>
      <c r="N23" s="636"/>
      <c r="O23" s="636"/>
      <c r="P23" s="636"/>
      <c r="Q23" s="636"/>
      <c r="R23" s="636"/>
      <c r="S23" s="636"/>
      <c r="T23" s="636"/>
      <c r="U23" s="636"/>
      <c r="V23" s="636"/>
      <c r="W23" s="636"/>
      <c r="X23" s="636"/>
      <c r="Y23" s="636"/>
      <c r="Z23" s="636"/>
      <c r="AA23" s="636"/>
      <c r="AB23" s="636"/>
      <c r="AC23" s="636"/>
      <c r="AD23" s="636"/>
      <c r="AE23" s="636"/>
      <c r="AF23" s="636"/>
      <c r="AG23" s="636"/>
      <c r="AH23" s="636"/>
      <c r="AI23" s="637"/>
    </row>
    <row r="24" spans="1:35" ht="9" customHeight="1" x14ac:dyDescent="0.25">
      <c r="A24" s="258"/>
      <c r="B24" s="260"/>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row>
    <row r="25" spans="1:35" ht="12.95" customHeight="1" x14ac:dyDescent="0.25">
      <c r="A25" s="258"/>
      <c r="B25" s="260"/>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row>
    <row r="26" spans="1:35" ht="12" customHeight="1" x14ac:dyDescent="0.25"/>
    <row r="27" spans="1:35" ht="30" customHeight="1" x14ac:dyDescent="0.25">
      <c r="Z27" s="609"/>
      <c r="AA27" s="609"/>
      <c r="AB27" s="609"/>
      <c r="AC27" s="609"/>
      <c r="AD27" s="609"/>
      <c r="AE27" s="609"/>
      <c r="AF27" s="609"/>
      <c r="AG27" s="609"/>
    </row>
  </sheetData>
  <mergeCells count="18">
    <mergeCell ref="B10:T10"/>
    <mergeCell ref="U10:AA10"/>
    <mergeCell ref="AB10:AI10"/>
    <mergeCell ref="B11:T11"/>
    <mergeCell ref="U11:AA11"/>
    <mergeCell ref="AB11:AI11"/>
    <mergeCell ref="Z27:AG27"/>
    <mergeCell ref="K23:AI23"/>
    <mergeCell ref="B23:J23"/>
    <mergeCell ref="K21:AI21"/>
    <mergeCell ref="E19:J19"/>
    <mergeCell ref="E21:J21"/>
    <mergeCell ref="K19:AI19"/>
    <mergeCell ref="E20:J20"/>
    <mergeCell ref="E22:J22"/>
    <mergeCell ref="K20:AI20"/>
    <mergeCell ref="K22:AI22"/>
    <mergeCell ref="B19:D21"/>
  </mergeCells>
  <phoneticPr fontId="10"/>
  <pageMargins left="0.70866141732283472" right="0.70866141732283472" top="0.55118110236220474" bottom="0.55118110236220474" header="0.31496062992125984" footer="0.31496062992125984"/>
  <pageSetup paperSize="9" scale="89" orientation="portrait" r:id="rId1"/>
  <headerFooter>
    <oddFooter>&amp;C&amp;A</oddFooter>
  </headerFooter>
  <colBreaks count="1" manualBreakCount="1">
    <brk id="35" max="22"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E10"/>
  <sheetViews>
    <sheetView topLeftCell="A8" workbookViewId="0">
      <selection activeCell="D9" sqref="D9:E9"/>
    </sheetView>
  </sheetViews>
  <sheetFormatPr defaultRowHeight="15.75" x14ac:dyDescent="0.25"/>
  <cols>
    <col min="1" max="1" width="1.77734375" customWidth="1"/>
    <col min="2" max="2" width="1.88671875" customWidth="1"/>
    <col min="3" max="3" width="20.109375" customWidth="1"/>
    <col min="4" max="4" width="6.33203125" customWidth="1"/>
    <col min="5" max="5" width="38.88671875" customWidth="1"/>
    <col min="6" max="6" width="3.5546875" customWidth="1"/>
  </cols>
  <sheetData>
    <row r="2" spans="2:5" x14ac:dyDescent="0.25">
      <c r="B2" t="s">
        <v>309</v>
      </c>
    </row>
    <row r="3" spans="2:5" x14ac:dyDescent="0.25">
      <c r="B3" t="s">
        <v>313</v>
      </c>
    </row>
    <row r="4" spans="2:5" x14ac:dyDescent="0.25">
      <c r="B4" s="105" t="s">
        <v>314</v>
      </c>
    </row>
    <row r="6" spans="2:5" ht="15" customHeight="1" x14ac:dyDescent="0.25">
      <c r="C6" s="654" t="s">
        <v>310</v>
      </c>
      <c r="D6" s="296" t="s">
        <v>377</v>
      </c>
      <c r="E6" s="122"/>
    </row>
    <row r="7" spans="2:5" ht="15" customHeight="1" x14ac:dyDescent="0.25">
      <c r="C7" s="655"/>
      <c r="D7" s="153"/>
      <c r="E7" s="297" t="s">
        <v>240</v>
      </c>
    </row>
    <row r="8" spans="2:5" ht="132.94999999999999" customHeight="1" x14ac:dyDescent="0.25">
      <c r="C8" s="243" t="s">
        <v>311</v>
      </c>
      <c r="D8" s="656" t="s">
        <v>1867</v>
      </c>
      <c r="E8" s="657"/>
    </row>
    <row r="9" spans="2:5" ht="200.45" customHeight="1" x14ac:dyDescent="0.25">
      <c r="C9" s="243" t="s">
        <v>312</v>
      </c>
      <c r="D9" s="656" t="s">
        <v>1868</v>
      </c>
      <c r="E9" s="657"/>
    </row>
    <row r="10" spans="2:5" ht="153.6" customHeight="1" x14ac:dyDescent="0.25">
      <c r="C10" s="243" t="s">
        <v>315</v>
      </c>
      <c r="D10" s="658"/>
      <c r="E10" s="659"/>
    </row>
  </sheetData>
  <mergeCells count="4">
    <mergeCell ref="C6:C7"/>
    <mergeCell ref="D8:E8"/>
    <mergeCell ref="D9:E9"/>
    <mergeCell ref="D10:E10"/>
  </mergeCells>
  <phoneticPr fontId="10"/>
  <pageMargins left="0.70866141732283472" right="0.70866141732283472" top="0.74803149606299213" bottom="0.74803149606299213"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申請前確認書</vt:lpstr>
      <vt:lpstr>申請書表紙</vt:lpstr>
      <vt:lpstr>１</vt:lpstr>
      <vt:lpstr>2</vt:lpstr>
      <vt:lpstr>3</vt:lpstr>
      <vt:lpstr>4</vt:lpstr>
      <vt:lpstr>5</vt:lpstr>
      <vt:lpstr>6</vt:lpstr>
      <vt:lpstr>7</vt:lpstr>
      <vt:lpstr>8</vt:lpstr>
      <vt:lpstr>9</vt:lpstr>
      <vt:lpstr>10</vt:lpstr>
      <vt:lpstr>11</vt:lpstr>
      <vt:lpstr>12</vt:lpstr>
      <vt:lpstr>13</vt:lpstr>
      <vt:lpstr>14</vt:lpstr>
      <vt:lpstr>15</vt:lpstr>
      <vt:lpstr>リスト</vt:lpstr>
      <vt:lpstr>データ処理用</vt:lpstr>
      <vt:lpstr>産業分類</vt:lpstr>
      <vt:lpstr>'１'!Print_Area</vt:lpstr>
      <vt:lpstr>'10'!Print_Area</vt:lpstr>
      <vt:lpstr>'11'!Print_Area</vt:lpstr>
      <vt:lpstr>'12'!Print_Area</vt:lpstr>
      <vt:lpstr>'13'!Print_Area</vt:lpstr>
      <vt:lpstr>'14'!Print_Area</vt:lpstr>
      <vt:lpstr>'15'!Print_Area</vt:lpstr>
      <vt:lpstr>'2'!Print_Area</vt:lpstr>
      <vt:lpstr>'3'!Print_Area</vt:lpstr>
      <vt:lpstr>'4'!Print_Area</vt:lpstr>
      <vt:lpstr>'5'!Print_Area</vt:lpstr>
      <vt:lpstr>'6'!Print_Area</vt:lpstr>
      <vt:lpstr>'7'!Print_Area</vt:lpstr>
      <vt:lpstr>'8'!Print_Area</vt:lpstr>
      <vt:lpstr>'9'!Print_Area</vt:lpstr>
      <vt:lpstr>産業分類!Print_Area</vt:lpstr>
      <vt:lpstr>申請書表紙!Print_Area</vt:lpstr>
      <vt:lpstr>申請前確認書!Print_Area</vt:lpstr>
      <vt:lpstr>産業分類!Print_Titles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2025-10-16T06:16:43Z</dcterms:created>
  <dcterms:modified xsi:type="dcterms:W3CDTF">2025-10-16T06:17:09Z</dcterms:modified>
</cp:coreProperties>
</file>