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xr:revisionPtr revIDLastSave="0" documentId="8_{B72F722A-008F-42D4-AE92-2D11C229A332}" xr6:coauthVersionLast="47" xr6:coauthVersionMax="47" xr10:uidLastSave="{00000000-0000-0000-0000-000000000000}"/>
  <bookViews>
    <workbookView xWindow="1725" yWindow="1275" windowWidth="19560" windowHeight="10980" tabRatio="791" activeTab="2" xr2:uid="{00000000-000D-0000-FFFF-FFFF00000000}"/>
  </bookViews>
  <sheets>
    <sheet name="申請前確認書" sheetId="36" r:id="rId1"/>
    <sheet name="申請書表紙" sheetId="1" r:id="rId2"/>
    <sheet name="１" sheetId="31" r:id="rId3"/>
    <sheet name="２" sheetId="30" r:id="rId4"/>
    <sheet name="3" sheetId="11" r:id="rId5"/>
    <sheet name="4" sheetId="9" r:id="rId6"/>
    <sheet name="5" sheetId="12" r:id="rId7"/>
    <sheet name="6" sheetId="10" r:id="rId8"/>
    <sheet name="7" sheetId="29" r:id="rId9"/>
    <sheet name="8" sheetId="4" r:id="rId10"/>
    <sheet name="9" sheetId="32" r:id="rId11"/>
    <sheet name="10" sheetId="5" r:id="rId12"/>
    <sheet name="11" sheetId="27" r:id="rId13"/>
    <sheet name="12" sheetId="7" r:id="rId14"/>
    <sheet name="13" sheetId="33" r:id="rId15"/>
    <sheet name="リスト" sheetId="28" state="hidden" r:id="rId16"/>
    <sheet name="データ処理用" sheetId="37" state="hidden" r:id="rId17"/>
    <sheet name="産業分類" sheetId="39" state="hidden" r:id="rId18"/>
  </sheets>
  <externalReferences>
    <externalReference r:id="rId19"/>
    <externalReference r:id="rId20"/>
    <externalReference r:id="rId21"/>
    <externalReference r:id="rId22"/>
  </externalReferences>
  <definedNames>
    <definedName name="_9．資金支出明細" localSheetId="2">#REF!</definedName>
    <definedName name="_9．資金支出明細" localSheetId="12">#REF!</definedName>
    <definedName name="_9．資金支出明細" localSheetId="14">#REF!</definedName>
    <definedName name="_9．資金支出明細" localSheetId="3">#REF!</definedName>
    <definedName name="_9．資金支出明細" localSheetId="8">#REF!</definedName>
    <definedName name="_9．資金支出明細" localSheetId="10">#REF!</definedName>
    <definedName name="_9．資金支出明細" localSheetId="0">#REF!</definedName>
    <definedName name="_9．資金支出明細">#REF!</definedName>
    <definedName name="_xlnm._FilterDatabase" localSheetId="17" hidden="1">産業分類!$A$9:$L$765</definedName>
    <definedName name="code">#REF!</definedName>
    <definedName name="ja" localSheetId="2">#REF!</definedName>
    <definedName name="ja" localSheetId="12">#REF!</definedName>
    <definedName name="ja" localSheetId="14">#REF!</definedName>
    <definedName name="ja" localSheetId="3">#REF!</definedName>
    <definedName name="ja" localSheetId="8">#REF!</definedName>
    <definedName name="ja" localSheetId="10">#REF!</definedName>
    <definedName name="ja" localSheetId="0">#REF!</definedName>
    <definedName name="ja">#REF!</definedName>
    <definedName name="kaidai" localSheetId="2">#REF!</definedName>
    <definedName name="kaidai" localSheetId="12">#REF!</definedName>
    <definedName name="kaidai" localSheetId="14">#REF!</definedName>
    <definedName name="kaidai" localSheetId="3">#REF!</definedName>
    <definedName name="kaidai" localSheetId="8">#REF!</definedName>
    <definedName name="kaidai" localSheetId="10">#REF!</definedName>
    <definedName name="kaidai" localSheetId="0">#REF!</definedName>
    <definedName name="kaidai">#REF!</definedName>
    <definedName name="koukoku" localSheetId="2">#REF!</definedName>
    <definedName name="koukoku" localSheetId="12">#REF!</definedName>
    <definedName name="koukoku" localSheetId="14">#REF!</definedName>
    <definedName name="koukoku" localSheetId="3">#REF!</definedName>
    <definedName name="koukoku" localSheetId="8">#REF!</definedName>
    <definedName name="koukoku" localSheetId="10">#REF!</definedName>
    <definedName name="koukoku">#REF!</definedName>
    <definedName name="minpay">[1]プルダウンリスト!$B$4:$E$50</definedName>
    <definedName name="_xlnm.Print_Area" localSheetId="2">'１'!$A$1:$AK$38</definedName>
    <definedName name="_xlnm.Print_Area" localSheetId="11">'10'!$A$1:$L$39</definedName>
    <definedName name="_xlnm.Print_Area" localSheetId="12">'11'!$A$1:$L$37</definedName>
    <definedName name="_xlnm.Print_Area" localSheetId="13">'12'!$A$1:$L$37</definedName>
    <definedName name="_xlnm.Print_Area" localSheetId="14">'13'!$A$1:$L$37</definedName>
    <definedName name="_xlnm.Print_Area" localSheetId="3">'２'!$A$1:$AJ$21</definedName>
    <definedName name="_xlnm.Print_Area" localSheetId="4">'3'!$A$1:$AJ$12</definedName>
    <definedName name="_xlnm.Print_Area" localSheetId="5">'4'!$A$1:$AJ$23</definedName>
    <definedName name="_xlnm.Print_Area" localSheetId="6">'5'!$A$1:$AJ$11</definedName>
    <definedName name="_xlnm.Print_Area" localSheetId="7">'6'!$A$1:$AL$29</definedName>
    <definedName name="_xlnm.Print_Area" localSheetId="8">'7'!$A$1:$AJ$10</definedName>
    <definedName name="_xlnm.Print_Area" localSheetId="9">'8'!$A$1:$J$38</definedName>
    <definedName name="_xlnm.Print_Area" localSheetId="10">'9'!$A$1:$L$39</definedName>
    <definedName name="_xlnm.Print_Area" localSheetId="17">産業分類!$A$1:$L$766</definedName>
    <definedName name="_xlnm.Print_Area" localSheetId="1">申請書表紙!$A$1:$AL$43</definedName>
    <definedName name="_xlnm.Print_Area" localSheetId="0">申請前確認書!$A$1:$AF$33</definedName>
    <definedName name="_xlnm.Print_Titles" localSheetId="17">産業分類!$7:$9</definedName>
    <definedName name="q" localSheetId="2">#REF!</definedName>
    <definedName name="q" localSheetId="12">#REF!</definedName>
    <definedName name="q" localSheetId="14">#REF!</definedName>
    <definedName name="q" localSheetId="3">#REF!</definedName>
    <definedName name="q" localSheetId="8">#REF!</definedName>
    <definedName name="q" localSheetId="10">#REF!</definedName>
    <definedName name="q" localSheetId="0">#REF!</definedName>
    <definedName name="q">#REF!</definedName>
    <definedName name="Rangai">#REF!</definedName>
    <definedName name="RangaiEng">#REF!</definedName>
    <definedName name="S_公務〈他に分類されるものを除く〉" localSheetId="2">'[2]１申請者概要２セミナー３申請状況'!#REF!</definedName>
    <definedName name="S_公務〈他に分類されるものを除く〉" localSheetId="12">'[2]１申請者概要２セミナー３申請状況'!#REF!</definedName>
    <definedName name="S_公務〈他に分類されるものを除く〉" localSheetId="14">'[2]１申請者概要２セミナー３申請状況'!#REF!</definedName>
    <definedName name="S_公務〈他に分類されるものを除く〉" localSheetId="3">'[2]１申請者概要２セミナー３申請状況'!#REF!</definedName>
    <definedName name="S_公務〈他に分類されるものを除く〉" localSheetId="8">'[2]１申請者概要２セミナー３申請状況'!#REF!</definedName>
    <definedName name="S_公務〈他に分類されるものを除く〉" localSheetId="10">'[2]１申請者概要２セミナー３申請状況'!#REF!</definedName>
    <definedName name="S_公務〈他に分類されるものを除く〉">'[2]１申請者概要２セミナー３申請状況'!#REF!</definedName>
    <definedName name="T_分類不能の産業" localSheetId="2">'[2]１申請者概要２セミナー３申請状況'!#REF!</definedName>
    <definedName name="T_分類不能の産業" localSheetId="12">'[2]１申請者概要２セミナー３申請状況'!#REF!</definedName>
    <definedName name="T_分類不能の産業" localSheetId="14">'[2]１申請者概要２セミナー３申請状況'!#REF!</definedName>
    <definedName name="T_分類不能の産業" localSheetId="3">'[2]１申請者概要２セミナー３申請状況'!#REF!</definedName>
    <definedName name="T_分類不能の産業" localSheetId="8">'[2]１申請者概要２セミナー３申請状況'!#REF!</definedName>
    <definedName name="T_分類不能の産業" localSheetId="10">'[2]１申請者概要２セミナー３申請状況'!#REF!</definedName>
    <definedName name="T_分類不能の産業">'[2]１申請者概要２セミナー３申請状況'!#REF!</definedName>
    <definedName name="ｚ" localSheetId="2">#REF!</definedName>
    <definedName name="ｚ" localSheetId="12">#REF!</definedName>
    <definedName name="ｚ" localSheetId="14">#REF!</definedName>
    <definedName name="ｚ" localSheetId="3">#REF!</definedName>
    <definedName name="ｚ" localSheetId="8">#REF!</definedName>
    <definedName name="ｚ" localSheetId="10">#REF!</definedName>
    <definedName name="ｚ" localSheetId="0">#REF!</definedName>
    <definedName name="ｚ">#REF!</definedName>
    <definedName name="サービス業" localSheetId="2">#REF!</definedName>
    <definedName name="サービス業" localSheetId="12">#REF!</definedName>
    <definedName name="サービス業" localSheetId="14">#REF!</definedName>
    <definedName name="サービス業" localSheetId="3">#REF!</definedName>
    <definedName name="サービス業" localSheetId="8">#REF!</definedName>
    <definedName name="サービス業" localSheetId="10">#REF!</definedName>
    <definedName name="サービス業" localSheetId="0">#REF!</definedName>
    <definedName name="サービス業">#REF!</definedName>
    <definedName name="サンプル" localSheetId="2">#REF!</definedName>
    <definedName name="サンプル" localSheetId="12">#REF!</definedName>
    <definedName name="サンプル" localSheetId="14">#REF!</definedName>
    <definedName name="サンプル" localSheetId="3">#REF!</definedName>
    <definedName name="サンプル" localSheetId="8">#REF!</definedName>
    <definedName name="サンプル" localSheetId="10">#REF!</definedName>
    <definedName name="サンプル" localSheetId="0">#REF!</definedName>
    <definedName name="サンプル">#REF!</definedName>
    <definedName name="卸売業" localSheetId="2">#REF!</definedName>
    <definedName name="卸売業" localSheetId="12">#REF!</definedName>
    <definedName name="卸売業" localSheetId="14">#REF!</definedName>
    <definedName name="卸売業" localSheetId="3">#REF!</definedName>
    <definedName name="卸売業" localSheetId="8">#REF!</definedName>
    <definedName name="卸売業" localSheetId="10">#REF!</definedName>
    <definedName name="卸売業">#REF!</definedName>
    <definedName name="海外" localSheetId="2">#REF!</definedName>
    <definedName name="海外" localSheetId="12">#REF!</definedName>
    <definedName name="海外" localSheetId="14">#REF!</definedName>
    <definedName name="海外" localSheetId="3">#REF!</definedName>
    <definedName name="海外" localSheetId="8">#REF!</definedName>
    <definedName name="海外" localSheetId="10">#REF!</definedName>
    <definedName name="海外">#REF!</definedName>
    <definedName name="種別" localSheetId="2">#REF!</definedName>
    <definedName name="種別" localSheetId="12">#REF!</definedName>
    <definedName name="種別" localSheetId="14">#REF!</definedName>
    <definedName name="種別" localSheetId="3">#REF!</definedName>
    <definedName name="種別" localSheetId="8">#REF!</definedName>
    <definedName name="種別" localSheetId="10">#REF!</definedName>
    <definedName name="種別">#REF!</definedName>
    <definedName name="助成事業のフロー・スケジュール" localSheetId="2">#REF!</definedName>
    <definedName name="助成事業のフロー・スケジュール" localSheetId="12">#REF!</definedName>
    <definedName name="助成事業のフロー・スケジュール" localSheetId="14">#REF!</definedName>
    <definedName name="助成事業のフロー・スケジュール" localSheetId="3">#REF!</definedName>
    <definedName name="助成事業のフロー・スケジュール" localSheetId="8">#REF!</definedName>
    <definedName name="助成事業のフロー・スケジュール" localSheetId="10">#REF!</definedName>
    <definedName name="助成事業のフロー・スケジュール">#REF!</definedName>
    <definedName name="小売業" localSheetId="2">#REF!</definedName>
    <definedName name="小売業" localSheetId="12">#REF!</definedName>
    <definedName name="小売業" localSheetId="14">#REF!</definedName>
    <definedName name="小売業" localSheetId="3">#REF!</definedName>
    <definedName name="小売業" localSheetId="8">#REF!</definedName>
    <definedName name="小売業" localSheetId="10">#REF!</definedName>
    <definedName name="小売業">#REF!</definedName>
    <definedName name="製造業その他" localSheetId="2">#REF!</definedName>
    <definedName name="製造業その他" localSheetId="12">#REF!</definedName>
    <definedName name="製造業その他" localSheetId="14">#REF!</definedName>
    <definedName name="製造業その他" localSheetId="3">#REF!</definedName>
    <definedName name="製造業その他" localSheetId="8">#REF!</definedName>
    <definedName name="製造業その他" localSheetId="10">#REF!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 i="33" l="1"/>
  <c r="J35" i="33"/>
  <c r="J34" i="33"/>
  <c r="J33" i="33"/>
  <c r="J32" i="33"/>
  <c r="J31" i="33"/>
  <c r="J30" i="33"/>
  <c r="J29" i="33"/>
  <c r="J28" i="33"/>
  <c r="J27" i="33"/>
  <c r="J26" i="33"/>
  <c r="J25" i="33"/>
  <c r="J24" i="33"/>
  <c r="J23" i="33"/>
  <c r="J22" i="33"/>
  <c r="J21" i="33"/>
  <c r="J20" i="33"/>
  <c r="J19" i="33"/>
  <c r="J18" i="33"/>
  <c r="J17" i="33"/>
  <c r="J16" i="33"/>
  <c r="J15" i="33"/>
  <c r="J14" i="33"/>
  <c r="J13" i="33"/>
  <c r="J12" i="33"/>
  <c r="J11" i="33"/>
  <c r="J10" i="33"/>
  <c r="J9" i="33"/>
  <c r="J8" i="33"/>
  <c r="J7" i="33"/>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36" i="27"/>
  <c r="J35" i="27"/>
  <c r="J34" i="27"/>
  <c r="J33" i="27"/>
  <c r="J32" i="27"/>
  <c r="J31" i="27"/>
  <c r="J30" i="27"/>
  <c r="J29" i="27"/>
  <c r="J28" i="27"/>
  <c r="J27" i="27"/>
  <c r="J26" i="27"/>
  <c r="J25" i="27"/>
  <c r="J24" i="27"/>
  <c r="J23" i="27"/>
  <c r="J22" i="27"/>
  <c r="J21" i="27"/>
  <c r="J20" i="27"/>
  <c r="J19" i="27"/>
  <c r="J18" i="27"/>
  <c r="J17" i="27"/>
  <c r="J16" i="27"/>
  <c r="J15" i="27"/>
  <c r="J14" i="27"/>
  <c r="J13" i="27"/>
  <c r="J37" i="27" s="1"/>
  <c r="J12" i="27"/>
  <c r="J11" i="27"/>
  <c r="J10" i="27"/>
  <c r="J9" i="27"/>
  <c r="J8" i="27"/>
  <c r="J7" i="27"/>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36" i="32"/>
  <c r="J35" i="32"/>
  <c r="J34" i="32"/>
  <c r="J33" i="32"/>
  <c r="J32" i="32"/>
  <c r="J31" i="32"/>
  <c r="J30" i="32"/>
  <c r="J29" i="32"/>
  <c r="J28" i="32"/>
  <c r="J27" i="32"/>
  <c r="J26" i="32"/>
  <c r="J25" i="32"/>
  <c r="J24" i="32"/>
  <c r="J23" i="32"/>
  <c r="J22" i="32"/>
  <c r="J21" i="32"/>
  <c r="J20" i="32"/>
  <c r="J19" i="32"/>
  <c r="J18" i="32"/>
  <c r="J17" i="32"/>
  <c r="J16" i="32"/>
  <c r="J15" i="32"/>
  <c r="J14" i="32"/>
  <c r="J13" i="32"/>
  <c r="J12" i="32"/>
  <c r="J11" i="32"/>
  <c r="J10" i="32"/>
  <c r="J9" i="32"/>
  <c r="J8" i="32"/>
  <c r="J7" i="32"/>
  <c r="D28" i="4"/>
  <c r="F18" i="4"/>
  <c r="D18" i="4"/>
  <c r="F17" i="4"/>
  <c r="D17" i="4"/>
  <c r="F16" i="4"/>
  <c r="D16" i="4"/>
  <c r="F15" i="4"/>
  <c r="D15" i="4"/>
  <c r="F14" i="4"/>
  <c r="D14" i="4"/>
  <c r="H10" i="4"/>
  <c r="T14" i="4" s="1"/>
  <c r="AG27" i="10"/>
  <c r="AB27" i="10"/>
  <c r="W27" i="10"/>
  <c r="R27" i="10"/>
  <c r="M27" i="10"/>
  <c r="H27" i="10"/>
  <c r="Z37" i="31"/>
  <c r="AD36" i="31" s="1"/>
  <c r="C28" i="1"/>
  <c r="J37" i="5" l="1"/>
  <c r="T18" i="4"/>
  <c r="S14" i="4"/>
  <c r="J37" i="7"/>
  <c r="J37" i="33"/>
  <c r="D20" i="4"/>
  <c r="F20" i="4"/>
  <c r="T16" i="4"/>
  <c r="J37" i="32"/>
  <c r="S15" i="4"/>
  <c r="T15" i="4"/>
  <c r="T17" i="4"/>
  <c r="AD37" i="31"/>
  <c r="AD30" i="31"/>
  <c r="AD31" i="31"/>
  <c r="AD32" i="31"/>
  <c r="AD33" i="31"/>
  <c r="AD34" i="31"/>
  <c r="AD35" i="31"/>
  <c r="J3" i="37"/>
  <c r="H3" i="37"/>
  <c r="T20" i="4" l="1"/>
  <c r="R16" i="4"/>
  <c r="R14" i="4"/>
  <c r="R17" i="4"/>
  <c r="R15" i="4"/>
  <c r="R18" i="4"/>
  <c r="Q15" i="4"/>
  <c r="H15" i="4" s="1"/>
  <c r="S16" i="4"/>
  <c r="Q16" i="4" s="1"/>
  <c r="H16" i="4" s="1"/>
  <c r="G3" i="37"/>
  <c r="S17" i="4" l="1"/>
  <c r="Q17" i="4" s="1"/>
  <c r="H17" i="4" s="1"/>
  <c r="S18" i="4"/>
  <c r="Q18" i="4" s="1"/>
  <c r="H18" i="4" s="1"/>
  <c r="R20" i="4"/>
  <c r="R21" i="4" s="1"/>
  <c r="Q14" i="4"/>
  <c r="X30" i="36"/>
  <c r="X32" i="36"/>
  <c r="X31" i="36"/>
  <c r="Q20" i="4" l="1"/>
  <c r="H20" i="4" s="1"/>
  <c r="H14" i="4"/>
  <c r="AQ3" i="37"/>
  <c r="AK3" i="37" l="1"/>
  <c r="AJ3" i="37"/>
  <c r="AI3" i="37"/>
  <c r="AH3" i="37"/>
  <c r="AG3" i="37"/>
  <c r="AF3" i="37"/>
  <c r="AE3" i="37"/>
  <c r="AD3" i="37"/>
  <c r="AC3" i="37"/>
  <c r="AB3" i="37"/>
  <c r="AA3" i="37"/>
  <c r="Z3" i="37"/>
  <c r="Y3" i="37"/>
  <c r="X3" i="37"/>
  <c r="W3" i="37"/>
  <c r="V3" i="37"/>
  <c r="U3" i="37"/>
  <c r="T3" i="37"/>
  <c r="S3" i="37"/>
  <c r="R3" i="37"/>
  <c r="Q3" i="37"/>
  <c r="F3" i="37"/>
  <c r="E3" i="37"/>
  <c r="AS3" i="37" l="1"/>
  <c r="AL3" i="37"/>
  <c r="AW3" i="37" l="1"/>
  <c r="AP3" i="37"/>
  <c r="AU3" i="37" l="1"/>
  <c r="AN3" i="37" l="1"/>
  <c r="AV3" i="37"/>
  <c r="AT3" i="37" l="1"/>
  <c r="AM3" i="37"/>
  <c r="AO3" i="37"/>
  <c r="AX3" i="37"/>
  <c r="AR3" i="37" l="1"/>
  <c r="BB3" i="37" l="1"/>
  <c r="BA3" i="37"/>
  <c r="AZ3" i="37"/>
  <c r="BC3" i="37"/>
  <c r="AY3" i="37" l="1"/>
  <c r="BD3" i="37" l="1"/>
</calcChain>
</file>

<file path=xl/sharedStrings.xml><?xml version="1.0" encoding="utf-8"?>
<sst xmlns="http://schemas.openxmlformats.org/spreadsheetml/2006/main" count="4926" uniqueCount="1867">
  <si>
    <t>　公益財団法人　東京都中小企業振興公社</t>
    <rPh sb="17" eb="19">
      <t>コウシャ</t>
    </rPh>
    <phoneticPr fontId="10"/>
  </si>
  <si>
    <t>　　　　　理　　事　　長　　殿</t>
    <phoneticPr fontId="10"/>
  </si>
  <si>
    <t>申請日</t>
    <rPh sb="0" eb="2">
      <t>シンセイ</t>
    </rPh>
    <rPh sb="2" eb="3">
      <t>ビ</t>
    </rPh>
    <phoneticPr fontId="9"/>
  </si>
  <si>
    <t>フリガナ</t>
    <phoneticPr fontId="9"/>
  </si>
  <si>
    <t>本店登記
所在地</t>
    <rPh sb="0" eb="2">
      <t>ホンテン</t>
    </rPh>
    <rPh sb="2" eb="4">
      <t>トウキ</t>
    </rPh>
    <rPh sb="5" eb="8">
      <t>ショザイチ</t>
    </rPh>
    <phoneticPr fontId="9"/>
  </si>
  <si>
    <t>会社名
(商号)</t>
    <rPh sb="0" eb="2">
      <t>カイシャ</t>
    </rPh>
    <rPh sb="2" eb="3">
      <t>メイ</t>
    </rPh>
    <rPh sb="5" eb="7">
      <t>ショウゴウ</t>
    </rPh>
    <phoneticPr fontId="9"/>
  </si>
  <si>
    <t>　※個人事業主の方は納税地を記載してください</t>
    <rPh sb="2" eb="4">
      <t>コジン</t>
    </rPh>
    <rPh sb="4" eb="6">
      <t>ジギョウ</t>
    </rPh>
    <rPh sb="6" eb="7">
      <t>ヌシ</t>
    </rPh>
    <rPh sb="8" eb="9">
      <t>カタ</t>
    </rPh>
    <rPh sb="10" eb="12">
      <t>ノウゼイ</t>
    </rPh>
    <rPh sb="12" eb="13">
      <t>チ</t>
    </rPh>
    <rPh sb="14" eb="16">
      <t>キサイ</t>
    </rPh>
    <phoneticPr fontId="9"/>
  </si>
  <si>
    <t>都内登記
所在地</t>
    <rPh sb="0" eb="2">
      <t>トナイ</t>
    </rPh>
    <rPh sb="2" eb="4">
      <t>トウキ</t>
    </rPh>
    <rPh sb="5" eb="8">
      <t>ショザイチ</t>
    </rPh>
    <phoneticPr fontId="9"/>
  </si>
  <si>
    <t>代表者
役職</t>
    <rPh sb="0" eb="3">
      <t>ダイヒョウシャ</t>
    </rPh>
    <rPh sb="4" eb="6">
      <t>ヤクショク</t>
    </rPh>
    <phoneticPr fontId="9"/>
  </si>
  <si>
    <t>代表者
氏名</t>
    <phoneticPr fontId="9"/>
  </si>
  <si>
    <t>　※本店が都外の場合のみ記載してください</t>
    <rPh sb="2" eb="4">
      <t>ホンテン</t>
    </rPh>
    <rPh sb="5" eb="6">
      <t>ト</t>
    </rPh>
    <rPh sb="6" eb="7">
      <t>ソト</t>
    </rPh>
    <rPh sb="8" eb="10">
      <t>バアイ</t>
    </rPh>
    <rPh sb="12" eb="14">
      <t>キサイ</t>
    </rPh>
    <phoneticPr fontId="9"/>
  </si>
  <si>
    <t>申請者の概要</t>
    <rPh sb="0" eb="2">
      <t>シンセイ</t>
    </rPh>
    <rPh sb="2" eb="3">
      <t>シャ</t>
    </rPh>
    <rPh sb="4" eb="6">
      <t>ガイヨウ</t>
    </rPh>
    <phoneticPr fontId="10"/>
  </si>
  <si>
    <t>ＴＥＬ</t>
  </si>
  <si>
    <t>E－mail</t>
    <phoneticPr fontId="9"/>
  </si>
  <si>
    <t>連絡
担当者</t>
    <rPh sb="0" eb="1">
      <t>レン</t>
    </rPh>
    <rPh sb="1" eb="2">
      <t>カラメル</t>
    </rPh>
    <rPh sb="3" eb="6">
      <t>タントウシャ</t>
    </rPh>
    <phoneticPr fontId="9"/>
  </si>
  <si>
    <t>部署</t>
    <rPh sb="0" eb="1">
      <t>ブ</t>
    </rPh>
    <rPh sb="1" eb="2">
      <t>ショ</t>
    </rPh>
    <phoneticPr fontId="9"/>
  </si>
  <si>
    <t>氏名</t>
    <rPh sb="0" eb="1">
      <t>シ</t>
    </rPh>
    <rPh sb="1" eb="2">
      <t>メイ</t>
    </rPh>
    <phoneticPr fontId="9"/>
  </si>
  <si>
    <t>役職</t>
    <phoneticPr fontId="9"/>
  </si>
  <si>
    <t>業種※</t>
    <rPh sb="0" eb="2">
      <t>ギョウシュ</t>
    </rPh>
    <phoneticPr fontId="9"/>
  </si>
  <si>
    <t>大分類</t>
    <rPh sb="0" eb="3">
      <t>ダイブンルイ</t>
    </rPh>
    <phoneticPr fontId="9"/>
  </si>
  <si>
    <t>中分類
（番号・名称）</t>
    <rPh sb="0" eb="3">
      <t>チュウブンルイ</t>
    </rPh>
    <rPh sb="5" eb="7">
      <t>バンゴウ</t>
    </rPh>
    <rPh sb="8" eb="10">
      <t>メイショウ</t>
    </rPh>
    <phoneticPr fontId="9"/>
  </si>
  <si>
    <t>万円</t>
    <rPh sb="0" eb="1">
      <t>マン</t>
    </rPh>
    <rPh sb="1" eb="2">
      <t>エン</t>
    </rPh>
    <phoneticPr fontId="9"/>
  </si>
  <si>
    <t>従業員数</t>
    <rPh sb="0" eb="3">
      <t>ジュウギョウイン</t>
    </rPh>
    <rPh sb="3" eb="4">
      <t>スウ</t>
    </rPh>
    <phoneticPr fontId="9"/>
  </si>
  <si>
    <t>人</t>
    <rPh sb="0" eb="1">
      <t>ニン</t>
    </rPh>
    <phoneticPr fontId="9"/>
  </si>
  <si>
    <t>事業実施
場所</t>
    <rPh sb="0" eb="2">
      <t>ジギョウ</t>
    </rPh>
    <rPh sb="2" eb="4">
      <t>ジッシ</t>
    </rPh>
    <rPh sb="5" eb="7">
      <t>バショ</t>
    </rPh>
    <phoneticPr fontId="9"/>
  </si>
  <si>
    <t>事業所名</t>
    <rPh sb="0" eb="3">
      <t>ジギョウショ</t>
    </rPh>
    <rPh sb="3" eb="4">
      <t>メイ</t>
    </rPh>
    <phoneticPr fontId="9"/>
  </si>
  <si>
    <t>〒</t>
    <phoneticPr fontId="9"/>
  </si>
  <si>
    <t>他の補助金・助成金申請状況</t>
    <rPh sb="0" eb="1">
      <t>ホカ</t>
    </rPh>
    <rPh sb="2" eb="5">
      <t>ホジョキン</t>
    </rPh>
    <rPh sb="6" eb="9">
      <t>ジョセイキン</t>
    </rPh>
    <rPh sb="9" eb="11">
      <t>シンセイ</t>
    </rPh>
    <rPh sb="11" eb="13">
      <t>ジョウキョウ</t>
    </rPh>
    <phoneticPr fontId="9"/>
  </si>
  <si>
    <t>年度</t>
    <rPh sb="0" eb="2">
      <t>ネンド</t>
    </rPh>
    <phoneticPr fontId="9"/>
  </si>
  <si>
    <t>申請先</t>
    <rPh sb="0" eb="2">
      <t>シンセイ</t>
    </rPh>
    <rPh sb="2" eb="3">
      <t>サキ</t>
    </rPh>
    <phoneticPr fontId="9"/>
  </si>
  <si>
    <t>事業名</t>
    <rPh sb="0" eb="2">
      <t>ジギョウ</t>
    </rPh>
    <rPh sb="2" eb="3">
      <t>メイ</t>
    </rPh>
    <phoneticPr fontId="9"/>
  </si>
  <si>
    <t>助成金額（千円）</t>
    <rPh sb="0" eb="2">
      <t>ジョセイ</t>
    </rPh>
    <rPh sb="2" eb="4">
      <t>キンガク</t>
    </rPh>
    <rPh sb="5" eb="7">
      <t>センエン</t>
    </rPh>
    <phoneticPr fontId="9"/>
  </si>
  <si>
    <t>進捗状況</t>
    <rPh sb="0" eb="2">
      <t>シンチョク</t>
    </rPh>
    <rPh sb="2" eb="4">
      <t>ジョウキョウ</t>
    </rPh>
    <phoneticPr fontId="9"/>
  </si>
  <si>
    <t>※同一事業で複数の助成金の交付を受けることはできません</t>
    <phoneticPr fontId="9"/>
  </si>
  <si>
    <t>【本助成事業に類似した補助金・助成金の例】</t>
    <rPh sb="1" eb="2">
      <t>ジホン</t>
    </rPh>
    <rPh sb="2" eb="4">
      <t>ジョセイ</t>
    </rPh>
    <rPh sb="4" eb="6">
      <t>ジギョウ</t>
    </rPh>
    <rPh sb="7" eb="9">
      <t>ルイジ</t>
    </rPh>
    <rPh sb="11" eb="14">
      <t>ホジョキン</t>
    </rPh>
    <rPh sb="19" eb="20">
      <t>レイ</t>
    </rPh>
    <phoneticPr fontId="9"/>
  </si>
  <si>
    <t>・ものづくり・商業・サービス生産性向上促進補助金（国）</t>
    <rPh sb="7" eb="9">
      <t>ショウギョウ</t>
    </rPh>
    <rPh sb="14" eb="17">
      <t>セイサンセイ</t>
    </rPh>
    <rPh sb="17" eb="19">
      <t>コウジョウ</t>
    </rPh>
    <rPh sb="19" eb="21">
      <t>ソクシン</t>
    </rPh>
    <rPh sb="21" eb="24">
      <t>ホジョキン</t>
    </rPh>
    <phoneticPr fontId="9"/>
  </si>
  <si>
    <t>・IT導入補助金（国）</t>
    <rPh sb="3" eb="5">
      <t>ドウニュウ</t>
    </rPh>
    <rPh sb="5" eb="8">
      <t>ホジョキン</t>
    </rPh>
    <phoneticPr fontId="9"/>
  </si>
  <si>
    <t>Ａ 農業、林業</t>
    <rPh sb="2" eb="4">
      <t>ノウギョウ</t>
    </rPh>
    <rPh sb="5" eb="7">
      <t>リンギョウ</t>
    </rPh>
    <phoneticPr fontId="9"/>
  </si>
  <si>
    <t>01</t>
    <phoneticPr fontId="9"/>
  </si>
  <si>
    <t>Ｂ 漁業</t>
    <rPh sb="2" eb="4">
      <t>ギョギョウ</t>
    </rPh>
    <phoneticPr fontId="9"/>
  </si>
  <si>
    <t>02</t>
    <phoneticPr fontId="9"/>
  </si>
  <si>
    <t>Ｃ 鉱業、採石業、砂利採取業</t>
    <rPh sb="2" eb="4">
      <t>コウギョウ</t>
    </rPh>
    <rPh sb="5" eb="7">
      <t>サイセキ</t>
    </rPh>
    <rPh sb="7" eb="8">
      <t>ギョウ</t>
    </rPh>
    <rPh sb="9" eb="11">
      <t>ジャリ</t>
    </rPh>
    <rPh sb="11" eb="13">
      <t>サイシュ</t>
    </rPh>
    <rPh sb="13" eb="14">
      <t>ギョウ</t>
    </rPh>
    <phoneticPr fontId="9"/>
  </si>
  <si>
    <t>03</t>
  </si>
  <si>
    <t>Ｄ 建設業</t>
    <rPh sb="2" eb="5">
      <t>ケンセツギョウ</t>
    </rPh>
    <phoneticPr fontId="9"/>
  </si>
  <si>
    <t>04</t>
  </si>
  <si>
    <t>Ｅ 製造業</t>
    <rPh sb="2" eb="5">
      <t>セイゾウギョウ</t>
    </rPh>
    <phoneticPr fontId="9"/>
  </si>
  <si>
    <t>05</t>
  </si>
  <si>
    <t>Ｆ 電気・ガス・熱供給・水道業</t>
    <rPh sb="2" eb="4">
      <t>デンキ</t>
    </rPh>
    <rPh sb="8" eb="9">
      <t>ネツ</t>
    </rPh>
    <rPh sb="9" eb="11">
      <t>キョウキュウ</t>
    </rPh>
    <rPh sb="12" eb="15">
      <t>スイドウギョウ</t>
    </rPh>
    <phoneticPr fontId="9"/>
  </si>
  <si>
    <t>06</t>
  </si>
  <si>
    <t>Ｇ 情報通信業</t>
    <rPh sb="2" eb="4">
      <t>ジョウホウ</t>
    </rPh>
    <rPh sb="4" eb="6">
      <t>ツウシン</t>
    </rPh>
    <rPh sb="6" eb="7">
      <t>ギョウ</t>
    </rPh>
    <phoneticPr fontId="9"/>
  </si>
  <si>
    <t>07</t>
  </si>
  <si>
    <t>Ｈ 運輸業、郵便業</t>
    <rPh sb="2" eb="4">
      <t>ウンユ</t>
    </rPh>
    <rPh sb="4" eb="5">
      <t>ギョウ</t>
    </rPh>
    <rPh sb="6" eb="8">
      <t>ユウビン</t>
    </rPh>
    <rPh sb="8" eb="9">
      <t>ギョウ</t>
    </rPh>
    <phoneticPr fontId="9"/>
  </si>
  <si>
    <t>08</t>
  </si>
  <si>
    <t>Ｉ 卸売業、小売業</t>
    <rPh sb="2" eb="5">
      <t>オロシウリギョウ</t>
    </rPh>
    <rPh sb="6" eb="9">
      <t>コウリギョウ</t>
    </rPh>
    <phoneticPr fontId="9"/>
  </si>
  <si>
    <t>09</t>
  </si>
  <si>
    <t>Ｊ 金融業、保険業</t>
    <rPh sb="2" eb="5">
      <t>キンユウギョウ</t>
    </rPh>
    <rPh sb="6" eb="8">
      <t>ホケン</t>
    </rPh>
    <rPh sb="8" eb="9">
      <t>ギョウ</t>
    </rPh>
    <phoneticPr fontId="9"/>
  </si>
  <si>
    <t>10</t>
  </si>
  <si>
    <t>Ｋ 不動産業、物品賃貸業</t>
    <rPh sb="2" eb="5">
      <t>フドウサン</t>
    </rPh>
    <rPh sb="5" eb="6">
      <t>ギョウ</t>
    </rPh>
    <rPh sb="7" eb="9">
      <t>ブッピン</t>
    </rPh>
    <rPh sb="9" eb="12">
      <t>チンタイギョウ</t>
    </rPh>
    <phoneticPr fontId="9"/>
  </si>
  <si>
    <t>11</t>
  </si>
  <si>
    <t>Ｌ 学術研究、専門・技術サービス業</t>
    <rPh sb="2" eb="4">
      <t>ガクジュツ</t>
    </rPh>
    <rPh sb="4" eb="6">
      <t>ケンキュウ</t>
    </rPh>
    <rPh sb="7" eb="9">
      <t>センモン</t>
    </rPh>
    <rPh sb="10" eb="12">
      <t>ギジュツ</t>
    </rPh>
    <rPh sb="16" eb="17">
      <t>ギョウ</t>
    </rPh>
    <phoneticPr fontId="9"/>
  </si>
  <si>
    <t>12</t>
  </si>
  <si>
    <t>Ｍ 宿泊業、飲食サービス業</t>
    <rPh sb="2" eb="4">
      <t>シュクハク</t>
    </rPh>
    <rPh sb="4" eb="5">
      <t>ギョウ</t>
    </rPh>
    <rPh sb="6" eb="8">
      <t>インショク</t>
    </rPh>
    <rPh sb="12" eb="13">
      <t>ギョウ</t>
    </rPh>
    <phoneticPr fontId="9"/>
  </si>
  <si>
    <t>13</t>
  </si>
  <si>
    <t>Ｎ 生活関連サービス業、娯楽業</t>
    <rPh sb="2" eb="4">
      <t>セイカツ</t>
    </rPh>
    <rPh sb="4" eb="6">
      <t>カンレン</t>
    </rPh>
    <rPh sb="10" eb="11">
      <t>ギョウ</t>
    </rPh>
    <rPh sb="12" eb="15">
      <t>ゴラクギョウ</t>
    </rPh>
    <phoneticPr fontId="9"/>
  </si>
  <si>
    <t>14</t>
  </si>
  <si>
    <t>Ｏ 教育、学習支援業</t>
    <rPh sb="2" eb="4">
      <t>キョウイク</t>
    </rPh>
    <rPh sb="5" eb="7">
      <t>ガクシュウ</t>
    </rPh>
    <rPh sb="7" eb="9">
      <t>シエン</t>
    </rPh>
    <rPh sb="9" eb="10">
      <t>ギョウ</t>
    </rPh>
    <phoneticPr fontId="9"/>
  </si>
  <si>
    <t>15</t>
  </si>
  <si>
    <t>Ｐ 医療、福祉</t>
    <rPh sb="2" eb="4">
      <t>イリョウ</t>
    </rPh>
    <rPh sb="5" eb="7">
      <t>フクシ</t>
    </rPh>
    <phoneticPr fontId="9"/>
  </si>
  <si>
    <t>16</t>
  </si>
  <si>
    <t>Ｑ 複合サービス事業</t>
    <rPh sb="2" eb="4">
      <t>フクゴウ</t>
    </rPh>
    <rPh sb="8" eb="10">
      <t>ジギョウ</t>
    </rPh>
    <phoneticPr fontId="9"/>
  </si>
  <si>
    <t>17</t>
  </si>
  <si>
    <t>Ｒ サービス業</t>
    <rPh sb="6" eb="7">
      <t>ギョウ</t>
    </rPh>
    <phoneticPr fontId="9"/>
  </si>
  <si>
    <t>18</t>
  </si>
  <si>
    <t>Ｓ 公務（他に分類されるものを除く）</t>
    <rPh sb="2" eb="4">
      <t>コウム</t>
    </rPh>
    <rPh sb="5" eb="6">
      <t>ホカ</t>
    </rPh>
    <rPh sb="7" eb="9">
      <t>ブンルイ</t>
    </rPh>
    <rPh sb="15" eb="16">
      <t>ノゾ</t>
    </rPh>
    <phoneticPr fontId="9"/>
  </si>
  <si>
    <t>19</t>
  </si>
  <si>
    <t>Ｔ 分類不能の産業</t>
    <rPh sb="2" eb="4">
      <t>ブンルイ</t>
    </rPh>
    <rPh sb="4" eb="6">
      <t>フノウ</t>
    </rPh>
    <rPh sb="7" eb="9">
      <t>サンギョウ</t>
    </rPh>
    <phoneticPr fontId="9"/>
  </si>
  <si>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</si>
  <si>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</si>
  <si>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</si>
  <si>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</si>
  <si>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</si>
  <si>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</si>
  <si>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</si>
  <si>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</si>
  <si>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</si>
  <si>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</si>
  <si>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</si>
  <si>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</si>
  <si>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</si>
  <si>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</si>
  <si>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</si>
  <si>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</si>
  <si>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</si>
  <si>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</si>
  <si>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</si>
  <si>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</si>
  <si>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</si>
  <si>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</si>
  <si>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</si>
  <si>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</si>
  <si>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</si>
  <si>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</si>
  <si>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</si>
  <si>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</si>
  <si>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</si>
  <si>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</si>
  <si>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</si>
  <si>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</si>
  <si>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</si>
  <si>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</si>
  <si>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</si>
  <si>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</si>
  <si>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</si>
  <si>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</si>
  <si>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</si>
  <si>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</si>
  <si>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</si>
  <si>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</si>
  <si>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</si>
  <si>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</si>
  <si>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</si>
  <si>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</si>
  <si>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</si>
  <si>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</si>
  <si>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</si>
  <si>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</si>
  <si>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</si>
  <si>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</si>
  <si>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</si>
  <si>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</si>
  <si>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</si>
  <si>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</si>
  <si>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</si>
  <si>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</si>
  <si>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</si>
  <si>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</si>
  <si>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</si>
  <si>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</si>
  <si>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</si>
  <si>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</si>
  <si>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</si>
  <si>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</si>
  <si>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</si>
  <si>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</si>
  <si>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</si>
  <si>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</si>
  <si>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</si>
  <si>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</si>
  <si>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</si>
  <si>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</si>
  <si>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</si>
  <si>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</si>
  <si>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</si>
  <si>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</si>
  <si>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</si>
  <si>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</si>
  <si>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事業内容</t>
    <phoneticPr fontId="9"/>
  </si>
  <si>
    <t>経費区分</t>
    <rPh sb="0" eb="2">
      <t>ケイヒ</t>
    </rPh>
    <rPh sb="2" eb="4">
      <t>クブン</t>
    </rPh>
    <phoneticPr fontId="9"/>
  </si>
  <si>
    <t>資金計画</t>
    <rPh sb="0" eb="2">
      <t>シキン</t>
    </rPh>
    <rPh sb="2" eb="4">
      <t>ケイカク</t>
    </rPh>
    <phoneticPr fontId="9"/>
  </si>
  <si>
    <t>消費税率</t>
    <rPh sb="0" eb="3">
      <t>ショウヒゼイ</t>
    </rPh>
    <rPh sb="3" eb="4">
      <t>リツ</t>
    </rPh>
    <phoneticPr fontId="9"/>
  </si>
  <si>
    <t>（1）経費区分別内訳</t>
    <phoneticPr fontId="9"/>
  </si>
  <si>
    <t>助成対象経費
（税抜）</t>
    <phoneticPr fontId="9"/>
  </si>
  <si>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9"/>
  </si>
  <si>
    <t>円</t>
    <rPh sb="0" eb="1">
      <t>エン</t>
    </rPh>
    <phoneticPr fontId="9"/>
  </si>
  <si>
    <t>助成対象外経費</t>
    <rPh sb="0" eb="2">
      <t>ジョセイ</t>
    </rPh>
    <rPh sb="2" eb="4">
      <t>タイショウ</t>
    </rPh>
    <rPh sb="4" eb="5">
      <t>ガイ</t>
    </rPh>
    <rPh sb="5" eb="7">
      <t>ケイヒ</t>
    </rPh>
    <phoneticPr fontId="9"/>
  </si>
  <si>
    <t>合計</t>
    <rPh sb="0" eb="2">
      <t>ゴウケイ</t>
    </rPh>
    <phoneticPr fontId="9"/>
  </si>
  <si>
    <t>(2)資金調達内訳</t>
    <phoneticPr fontId="9"/>
  </si>
  <si>
    <t>資金調達金額</t>
    <rPh sb="0" eb="2">
      <t>シキン</t>
    </rPh>
    <rPh sb="2" eb="4">
      <t>チョウタツ</t>
    </rPh>
    <rPh sb="4" eb="6">
      <t>キンガク</t>
    </rPh>
    <phoneticPr fontId="9"/>
  </si>
  <si>
    <t>調達先
（名称等）</t>
    <rPh sb="0" eb="3">
      <t>チョウタツサキ</t>
    </rPh>
    <rPh sb="5" eb="7">
      <t>メイショウ</t>
    </rPh>
    <rPh sb="7" eb="8">
      <t>トウ</t>
    </rPh>
    <phoneticPr fontId="9"/>
  </si>
  <si>
    <t>注１</t>
    <phoneticPr fontId="9"/>
  </si>
  <si>
    <t xml:space="preserve">
</t>
    <phoneticPr fontId="9"/>
  </si>
  <si>
    <t>注２</t>
    <phoneticPr fontId="9"/>
  </si>
  <si>
    <t>注３</t>
    <phoneticPr fontId="9"/>
  </si>
  <si>
    <t>注４</t>
    <phoneticPr fontId="9"/>
  </si>
  <si>
    <t>資金調達金額の総額が一致するように記入してください。</t>
    <phoneticPr fontId="9"/>
  </si>
  <si>
    <t>番号</t>
    <rPh sb="0" eb="2">
      <t>バンゴウ</t>
    </rPh>
    <phoneticPr fontId="9"/>
  </si>
  <si>
    <t>製品名
（形式）</t>
    <rPh sb="0" eb="3">
      <t>セイヒンメイ</t>
    </rPh>
    <rPh sb="5" eb="7">
      <t>ケイシキ</t>
    </rPh>
    <phoneticPr fontId="9"/>
  </si>
  <si>
    <t>製造メーカー
（購入先）</t>
    <rPh sb="0" eb="2">
      <t>セイゾウ</t>
    </rPh>
    <rPh sb="8" eb="10">
      <t>コウニュウ</t>
    </rPh>
    <rPh sb="10" eb="11">
      <t>サキ</t>
    </rPh>
    <phoneticPr fontId="9"/>
  </si>
  <si>
    <t>単価
（税抜）</t>
    <rPh sb="0" eb="2">
      <t>タンカ</t>
    </rPh>
    <rPh sb="4" eb="6">
      <t>ゼイヌキ</t>
    </rPh>
    <phoneticPr fontId="9"/>
  </si>
  <si>
    <t>助成対象経費</t>
    <rPh sb="0" eb="2">
      <t>ジョセイ</t>
    </rPh>
    <rPh sb="2" eb="4">
      <t>タイショウ</t>
    </rPh>
    <rPh sb="4" eb="6">
      <t>ケイヒ</t>
    </rPh>
    <phoneticPr fontId="9"/>
  </si>
  <si>
    <t>備考</t>
    <rPh sb="0" eb="2">
      <t>ビコウ</t>
    </rPh>
    <phoneticPr fontId="9"/>
  </si>
  <si>
    <t>課題</t>
    <rPh sb="0" eb="2">
      <t>カダイ</t>
    </rPh>
    <phoneticPr fontId="8"/>
  </si>
  <si>
    <t>開始時期（年月）</t>
    <rPh sb="0" eb="2">
      <t>カイシ</t>
    </rPh>
    <rPh sb="2" eb="4">
      <t>ジキ</t>
    </rPh>
    <rPh sb="5" eb="6">
      <t>ネン</t>
    </rPh>
    <rPh sb="6" eb="7">
      <t>ゲツ</t>
    </rPh>
    <phoneticPr fontId="8"/>
  </si>
  <si>
    <t>他の機種との比較検討をした結果、なぜこのスペックを選定したかを記載してください。</t>
  </si>
  <si>
    <t>実施内容</t>
    <rPh sb="0" eb="2">
      <t>ジッシ</t>
    </rPh>
    <rPh sb="2" eb="4">
      <t>ナイヨウ</t>
    </rPh>
    <phoneticPr fontId="8"/>
  </si>
  <si>
    <t>終了時期（年月）</t>
    <rPh sb="0" eb="4">
      <t>シュウリョウジキ</t>
    </rPh>
    <rPh sb="5" eb="7">
      <t>ネンゲツ</t>
    </rPh>
    <phoneticPr fontId="8"/>
  </si>
  <si>
    <r>
      <t xml:space="preserve">総事業費
</t>
    </r>
    <r>
      <rPr>
        <sz val="8"/>
        <color theme="1"/>
        <rFont val="Meiryo UI"/>
        <family val="3"/>
        <charset val="128"/>
      </rPr>
      <t>（助成事業に要する経費）
（税込）</t>
    </r>
    <phoneticPr fontId="9"/>
  </si>
  <si>
    <t>(1)機能面の妥当性</t>
    <rPh sb="3" eb="6">
      <t>キノウメン</t>
    </rPh>
    <rPh sb="7" eb="10">
      <t>ダトウセイ</t>
    </rPh>
    <phoneticPr fontId="8"/>
  </si>
  <si>
    <t>(2)価格面の妥当性</t>
    <rPh sb="3" eb="6">
      <t>カカクメン</t>
    </rPh>
    <rPh sb="7" eb="10">
      <t>ダトウセイ</t>
    </rPh>
    <phoneticPr fontId="8"/>
  </si>
  <si>
    <t>選定理由</t>
    <rPh sb="0" eb="2">
      <t>センテイ</t>
    </rPh>
    <rPh sb="2" eb="4">
      <t>リユウ</t>
    </rPh>
    <phoneticPr fontId="8"/>
  </si>
  <si>
    <t>（1）経費区分別内訳の総事業費（助成事業に要する経費）の総額と（2）の資金調達内訳の</t>
    <phoneticPr fontId="9"/>
  </si>
  <si>
    <t>記載のとおり、必要書類を添えて、助成金の交付を申請します。</t>
    <phoneticPr fontId="9"/>
  </si>
  <si>
    <t>対象業務</t>
    <rPh sb="0" eb="2">
      <t>タイショウ</t>
    </rPh>
    <rPh sb="2" eb="4">
      <t>ギョウム</t>
    </rPh>
    <phoneticPr fontId="8"/>
  </si>
  <si>
    <t>(1)課題解決のための対策（何を導入し、どのように課題を解決するか)</t>
    <rPh sb="3" eb="5">
      <t>カダイ</t>
    </rPh>
    <rPh sb="5" eb="7">
      <t>カイケツ</t>
    </rPh>
    <rPh sb="11" eb="13">
      <t>タイサク</t>
    </rPh>
    <rPh sb="14" eb="15">
      <t>ナニ</t>
    </rPh>
    <rPh sb="16" eb="18">
      <t>ドウニュウ</t>
    </rPh>
    <rPh sb="25" eb="27">
      <t>カダイ</t>
    </rPh>
    <rPh sb="28" eb="30">
      <t>カイケツ</t>
    </rPh>
    <phoneticPr fontId="8"/>
  </si>
  <si>
    <t>解決方法</t>
    <rPh sb="0" eb="2">
      <t>カイケツ</t>
    </rPh>
    <rPh sb="2" eb="4">
      <t>ホウホウ</t>
    </rPh>
    <phoneticPr fontId="8"/>
  </si>
  <si>
    <t>比較検討したシステム・ツール</t>
    <rPh sb="0" eb="4">
      <t>ヒカクケントウ</t>
    </rPh>
    <phoneticPr fontId="8"/>
  </si>
  <si>
    <t>導入するシステム・ツール等</t>
    <rPh sb="0" eb="2">
      <t>ドウニュウ</t>
    </rPh>
    <rPh sb="12" eb="13">
      <t>トウ</t>
    </rPh>
    <phoneticPr fontId="8"/>
  </si>
  <si>
    <t>生産性の向上が必要である業務の概要とその課題を記載してください。</t>
    <rPh sb="0" eb="3">
      <t>セイサンセイ</t>
    </rPh>
    <rPh sb="4" eb="6">
      <t>コウジョウ</t>
    </rPh>
    <rPh sb="7" eb="9">
      <t>ヒツヨウ</t>
    </rPh>
    <rPh sb="12" eb="14">
      <t>ギョウム</t>
    </rPh>
    <rPh sb="15" eb="17">
      <t>ガイヨウ</t>
    </rPh>
    <rPh sb="20" eb="22">
      <t>カダイ</t>
    </rPh>
    <rPh sb="23" eb="25">
      <t>キサイ</t>
    </rPh>
    <phoneticPr fontId="8"/>
  </si>
  <si>
    <t>①社内体制</t>
    <rPh sb="1" eb="5">
      <t>シャナイタイセイ</t>
    </rPh>
    <phoneticPr fontId="8"/>
  </si>
  <si>
    <t>②社外体制</t>
    <rPh sb="1" eb="3">
      <t>シャガイ</t>
    </rPh>
    <rPh sb="3" eb="5">
      <t>タイセイ</t>
    </rPh>
    <phoneticPr fontId="8"/>
  </si>
  <si>
    <t>①削減可能な
時間</t>
    <rPh sb="1" eb="3">
      <t>サクゲン</t>
    </rPh>
    <rPh sb="3" eb="5">
      <t>カノウ</t>
    </rPh>
    <rPh sb="7" eb="9">
      <t>ジカン</t>
    </rPh>
    <phoneticPr fontId="8"/>
  </si>
  <si>
    <t>②削減可能な
コスト</t>
    <rPh sb="1" eb="3">
      <t>サクゲン</t>
    </rPh>
    <rPh sb="3" eb="5">
      <t>カノウ</t>
    </rPh>
    <phoneticPr fontId="8"/>
  </si>
  <si>
    <t>③その他の効果</t>
    <rPh sb="3" eb="4">
      <t>タ</t>
    </rPh>
    <rPh sb="5" eb="7">
      <t>コウカ</t>
    </rPh>
    <phoneticPr fontId="8"/>
  </si>
  <si>
    <t>システム構築費</t>
    <rPh sb="4" eb="7">
      <t>コウチクヒ</t>
    </rPh>
    <phoneticPr fontId="9"/>
  </si>
  <si>
    <t>ソフトウェア導入費</t>
    <rPh sb="6" eb="9">
      <t>ドウニュウヒ</t>
    </rPh>
    <phoneticPr fontId="9"/>
  </si>
  <si>
    <t>クラウド利用費</t>
    <rPh sb="4" eb="7">
      <t>リヨウヒ</t>
    </rPh>
    <phoneticPr fontId="9"/>
  </si>
  <si>
    <t>シ</t>
    <phoneticPr fontId="9"/>
  </si>
  <si>
    <t>ソ</t>
    <phoneticPr fontId="9"/>
  </si>
  <si>
    <t>ク</t>
    <phoneticPr fontId="9"/>
  </si>
  <si>
    <t>設立年、当社の強み、主な顧客、主要製品・サービス、特徴について記載してください。</t>
    <rPh sb="0" eb="3">
      <t>セツリツネン</t>
    </rPh>
    <rPh sb="4" eb="6">
      <t>トウシャ</t>
    </rPh>
    <rPh sb="7" eb="8">
      <t>ツヨ</t>
    </rPh>
    <rPh sb="15" eb="17">
      <t>シュヨウ</t>
    </rPh>
    <rPh sb="17" eb="19">
      <t>セイヒン</t>
    </rPh>
    <rPh sb="25" eb="27">
      <t>トクチョウ</t>
    </rPh>
    <rPh sb="31" eb="33">
      <t>キサイ</t>
    </rPh>
    <phoneticPr fontId="8"/>
  </si>
  <si>
    <t>申請目的とテーマ（30～40字程度）</t>
    <rPh sb="0" eb="2">
      <t>シンセイ</t>
    </rPh>
    <rPh sb="2" eb="4">
      <t>モクテキ</t>
    </rPh>
    <rPh sb="14" eb="15">
      <t>ジ</t>
    </rPh>
    <rPh sb="15" eb="17">
      <t>テイド</t>
    </rPh>
    <phoneticPr fontId="10"/>
  </si>
  <si>
    <t>単位</t>
    <rPh sb="0" eb="2">
      <t>タンイ</t>
    </rPh>
    <phoneticPr fontId="8"/>
  </si>
  <si>
    <t>会社の
事業概要</t>
    <rPh sb="0" eb="2">
      <t>カイシャ</t>
    </rPh>
    <rPh sb="4" eb="6">
      <t>ジギョウ</t>
    </rPh>
    <rPh sb="6" eb="8">
      <t>ガイヨウ</t>
    </rPh>
    <phoneticPr fontId="9"/>
  </si>
  <si>
    <t>責任者</t>
    <rPh sb="0" eb="3">
      <t>セキニンシャ</t>
    </rPh>
    <phoneticPr fontId="8"/>
  </si>
  <si>
    <t>事業担当</t>
    <rPh sb="0" eb="2">
      <t>ジギョウ</t>
    </rPh>
    <rPh sb="2" eb="4">
      <t>タントウ</t>
    </rPh>
    <phoneticPr fontId="8"/>
  </si>
  <si>
    <t>システム担当</t>
    <rPh sb="4" eb="6">
      <t>タントウ</t>
    </rPh>
    <phoneticPr fontId="8"/>
  </si>
  <si>
    <t>経理担当</t>
    <rPh sb="0" eb="4">
      <t>ケイリタントウ</t>
    </rPh>
    <phoneticPr fontId="8"/>
  </si>
  <si>
    <t>使用期間</t>
    <rPh sb="0" eb="2">
      <t>シヨウ</t>
    </rPh>
    <rPh sb="2" eb="4">
      <t>キカン</t>
    </rPh>
    <phoneticPr fontId="9"/>
  </si>
  <si>
    <t>委託先・製造
メーカー
（購入先）</t>
    <rPh sb="0" eb="3">
      <t>イタクサキ</t>
    </rPh>
    <rPh sb="4" eb="6">
      <t>セイゾウ</t>
    </rPh>
    <rPh sb="13" eb="15">
      <t>コウニュウ</t>
    </rPh>
    <rPh sb="15" eb="16">
      <t>サキ</t>
    </rPh>
    <phoneticPr fontId="9"/>
  </si>
  <si>
    <t>使用期間または回数</t>
    <rPh sb="0" eb="2">
      <t>シヨウ</t>
    </rPh>
    <rPh sb="2" eb="4">
      <t>キカン</t>
    </rPh>
    <rPh sb="7" eb="9">
      <t>カイスウ</t>
    </rPh>
    <phoneticPr fontId="9"/>
  </si>
  <si>
    <t>使用期間、
回数</t>
    <rPh sb="0" eb="2">
      <t>シヨウ</t>
    </rPh>
    <rPh sb="2" eb="4">
      <t>キカン</t>
    </rPh>
    <rPh sb="6" eb="8">
      <t>カイスウ</t>
    </rPh>
    <phoneticPr fontId="9"/>
  </si>
  <si>
    <t>例：生産性の向上のための〇〇導入による、XX業務の効率化。/〇〇導入による、XX業務の自動化。/〇〇業務へのXX活用による生産性向上</t>
    <rPh sb="0" eb="1">
      <t>レイ</t>
    </rPh>
    <rPh sb="2" eb="5">
      <t>セイサンセイ</t>
    </rPh>
    <rPh sb="6" eb="8">
      <t>コウジョウ</t>
    </rPh>
    <rPh sb="14" eb="16">
      <t>ドウニュウ</t>
    </rPh>
    <rPh sb="22" eb="24">
      <t>ギョウム</t>
    </rPh>
    <rPh sb="25" eb="28">
      <t>コウリツカ</t>
    </rPh>
    <rPh sb="32" eb="34">
      <t>ドウニュウ</t>
    </rPh>
    <rPh sb="40" eb="42">
      <t>ギョウム</t>
    </rPh>
    <rPh sb="43" eb="46">
      <t>ジドウカ</t>
    </rPh>
    <rPh sb="50" eb="52">
      <t>ギョウム</t>
    </rPh>
    <rPh sb="56" eb="58">
      <t>カツヨウ</t>
    </rPh>
    <rPh sb="61" eb="66">
      <t>セイサンセイコウジョウ</t>
    </rPh>
    <phoneticPr fontId="8"/>
  </si>
  <si>
    <t>本申請との
経費の重複</t>
    <rPh sb="0" eb="1">
      <t>ホン</t>
    </rPh>
    <rPh sb="1" eb="3">
      <t>シンセイ</t>
    </rPh>
    <rPh sb="6" eb="8">
      <t>ケイヒ</t>
    </rPh>
    <rPh sb="9" eb="11">
      <t>チョウフク</t>
    </rPh>
    <phoneticPr fontId="9"/>
  </si>
  <si>
    <r>
      <rPr>
        <sz val="11"/>
        <rFont val="Meiryo UI"/>
        <family val="3"/>
        <charset val="128"/>
      </rPr>
      <t>直近のものから順に記載してください。</t>
    </r>
    <r>
      <rPr>
        <u/>
        <sz val="11"/>
        <rFont val="Meiryo UI"/>
        <family val="3"/>
        <charset val="128"/>
      </rPr>
      <t>給付金・協力金は含みません。</t>
    </r>
    <rPh sb="0" eb="2">
      <t>チョッキン</t>
    </rPh>
    <rPh sb="7" eb="8">
      <t>ジュン</t>
    </rPh>
    <rPh sb="9" eb="11">
      <t>キサイ</t>
    </rPh>
    <rPh sb="18" eb="21">
      <t>キュウフキン</t>
    </rPh>
    <rPh sb="22" eb="25">
      <t>キョウリョクキン</t>
    </rPh>
    <rPh sb="26" eb="27">
      <t>フク</t>
    </rPh>
    <phoneticPr fontId="9"/>
  </si>
  <si>
    <t>選択してください</t>
    <rPh sb="0" eb="2">
      <t>センタク</t>
    </rPh>
    <phoneticPr fontId="8"/>
  </si>
  <si>
    <t>購入
数量</t>
    <rPh sb="0" eb="2">
      <t>コウニュウ</t>
    </rPh>
    <rPh sb="3" eb="5">
      <t>スウリョウ</t>
    </rPh>
    <phoneticPr fontId="9"/>
  </si>
  <si>
    <t>・テレワーク促進助成金（都）</t>
    <rPh sb="6" eb="8">
      <t>ソクシン</t>
    </rPh>
    <rPh sb="8" eb="11">
      <t>ジョセイキン</t>
    </rPh>
    <rPh sb="12" eb="13">
      <t>ト</t>
    </rPh>
    <phoneticPr fontId="8"/>
  </si>
  <si>
    <t>導入するシステム・ツール等と、それらを用いた課題の解決方法を記載してください。</t>
    <rPh sb="0" eb="2">
      <t>ドウニュウ</t>
    </rPh>
    <rPh sb="12" eb="13">
      <t>トウ</t>
    </rPh>
    <rPh sb="19" eb="20">
      <t>モチ</t>
    </rPh>
    <rPh sb="22" eb="24">
      <t>カダイ</t>
    </rPh>
    <rPh sb="25" eb="27">
      <t>カイケツ</t>
    </rPh>
    <rPh sb="27" eb="29">
      <t>ホウホウ</t>
    </rPh>
    <rPh sb="30" eb="32">
      <t>キサイ</t>
    </rPh>
    <phoneticPr fontId="8"/>
  </si>
  <si>
    <t>実施内容ごとに、開始時期と終了時期を記載してください。</t>
    <rPh sb="0" eb="2">
      <t>ジッシ</t>
    </rPh>
    <rPh sb="2" eb="4">
      <t>ナイヨウ</t>
    </rPh>
    <rPh sb="8" eb="10">
      <t>カイシ</t>
    </rPh>
    <rPh sb="10" eb="12">
      <t>ジキ</t>
    </rPh>
    <rPh sb="13" eb="15">
      <t>シュウリョウ</t>
    </rPh>
    <rPh sb="15" eb="17">
      <t>ジキ</t>
    </rPh>
    <rPh sb="18" eb="20">
      <t>キサイ</t>
    </rPh>
    <phoneticPr fontId="8"/>
  </si>
  <si>
    <t>課題解決のための取り組みを推進するための①社内体制、②社外体制を記載してください。</t>
    <phoneticPr fontId="8"/>
  </si>
  <si>
    <t>体制図等を用いる場合は別紙に記載してください。</t>
    <phoneticPr fontId="8"/>
  </si>
  <si>
    <t>※助成対象期間（交付決定日の翌月1日から1年間）に発注、契約、実施、支払い等を実施、</t>
    <rPh sb="1" eb="7">
      <t>ジョセイタイショウキカン</t>
    </rPh>
    <rPh sb="8" eb="10">
      <t>コウフ</t>
    </rPh>
    <rPh sb="10" eb="12">
      <t>ケッテイ</t>
    </rPh>
    <rPh sb="12" eb="13">
      <t>ビ</t>
    </rPh>
    <rPh sb="14" eb="16">
      <t>ヨクゲツ</t>
    </rPh>
    <rPh sb="17" eb="18">
      <t>ニチ</t>
    </rPh>
    <rPh sb="21" eb="22">
      <t>ネン</t>
    </rPh>
    <rPh sb="22" eb="23">
      <t>カン</t>
    </rPh>
    <rPh sb="25" eb="27">
      <t>ハッチュウ</t>
    </rPh>
    <rPh sb="28" eb="30">
      <t>ケイヤク</t>
    </rPh>
    <rPh sb="31" eb="33">
      <t>ジッシ</t>
    </rPh>
    <rPh sb="34" eb="36">
      <t>シハラ</t>
    </rPh>
    <rPh sb="37" eb="38">
      <t>トウ</t>
    </rPh>
    <rPh sb="39" eb="41">
      <t>ジッシ</t>
    </rPh>
    <phoneticPr fontId="8"/>
  </si>
  <si>
    <t>完了した経費のみが対象となりますので、ご注意ください。</t>
    <rPh sb="0" eb="2">
      <t>カンリョウ</t>
    </rPh>
    <rPh sb="4" eb="6">
      <t>ケイヒ</t>
    </rPh>
    <rPh sb="9" eb="11">
      <t>タイショウ</t>
    </rPh>
    <rPh sb="20" eb="22">
      <t>チュウイ</t>
    </rPh>
    <phoneticPr fontId="8"/>
  </si>
  <si>
    <t>取り組みにより、どのような効果があるか（削減可能な時間やコスト、その他の効果)を具体的に記載</t>
    <rPh sb="0" eb="1">
      <t>ト</t>
    </rPh>
    <rPh sb="2" eb="3">
      <t>ク</t>
    </rPh>
    <rPh sb="13" eb="15">
      <t>コウカ</t>
    </rPh>
    <rPh sb="20" eb="24">
      <t>サクゲンカノウ</t>
    </rPh>
    <rPh sb="25" eb="27">
      <t>ジカン</t>
    </rPh>
    <rPh sb="34" eb="35">
      <t>タ</t>
    </rPh>
    <rPh sb="36" eb="38">
      <t>コウカ</t>
    </rPh>
    <rPh sb="40" eb="43">
      <t>グタイテキ</t>
    </rPh>
    <rPh sb="44" eb="46">
      <t>キサイ</t>
    </rPh>
    <phoneticPr fontId="8"/>
  </si>
  <si>
    <t>してください。</t>
    <phoneticPr fontId="8"/>
  </si>
  <si>
    <t>（例：当社の〇〇という業務に対応できるXXは上記製品だけだった。/当社の〇〇業務に必要な</t>
    <phoneticPr fontId="8"/>
  </si>
  <si>
    <t>△△という機能を有するのが上記製品だった。）</t>
    <phoneticPr fontId="8"/>
  </si>
  <si>
    <t>※税抜き100万円以上の委託については、2社以上の見積りを取得してください。なお、２社からの</t>
    <phoneticPr fontId="8"/>
  </si>
  <si>
    <t>見積書を入手できない場合は、「見積限定理由書」を提出してください。</t>
    <phoneticPr fontId="8"/>
  </si>
  <si>
    <t>経費区分別購入品明細</t>
    <rPh sb="0" eb="2">
      <t>ケイヒ</t>
    </rPh>
    <rPh sb="2" eb="4">
      <t>クブン</t>
    </rPh>
    <rPh sb="4" eb="5">
      <t>ベツ</t>
    </rPh>
    <rPh sb="5" eb="8">
      <t>コウニュウヒン</t>
    </rPh>
    <rPh sb="8" eb="10">
      <t>メイサイ</t>
    </rPh>
    <phoneticPr fontId="9"/>
  </si>
  <si>
    <t>導入するシステム・ツール等について、価格面からその妥当性について記載してください。</t>
    <rPh sb="12" eb="13">
      <t>トウ</t>
    </rPh>
    <phoneticPr fontId="8"/>
  </si>
  <si>
    <t>①社内体制は、責任者、事業担当、システム担当、経理担当者名を下記に記載してください。</t>
    <rPh sb="1" eb="3">
      <t>シャナイ</t>
    </rPh>
    <rPh sb="3" eb="5">
      <t>タイセイ</t>
    </rPh>
    <phoneticPr fontId="8"/>
  </si>
  <si>
    <t>「助成事業に要する経費」は、本助成事業を行う為に必要な経費です。</t>
    <rPh sb="20" eb="21">
      <t>オコナ</t>
    </rPh>
    <phoneticPr fontId="9"/>
  </si>
  <si>
    <t>「助成対象経費」には、「助成事業に要する経費」から、消費税を除いたものです。</t>
    <rPh sb="30" eb="31">
      <t>ノゾ</t>
    </rPh>
    <phoneticPr fontId="9"/>
  </si>
  <si>
    <t>・躍進的な事業推進のための設備投資支援事業(公社)</t>
    <rPh sb="22" eb="24">
      <t>コウシャ</t>
    </rPh>
    <phoneticPr fontId="9"/>
  </si>
  <si>
    <t>・一時支援金等受給者向けデジタル技術活用支援事業(公社)</t>
    <rPh sb="25" eb="27">
      <t>コウシャ</t>
    </rPh>
    <phoneticPr fontId="8"/>
  </si>
  <si>
    <t>・新事業展開のための設備投資支援事業（公社）</t>
    <rPh sb="19" eb="21">
      <t>コウシャ</t>
    </rPh>
    <phoneticPr fontId="8"/>
  </si>
  <si>
    <t>有</t>
    <rPh sb="0" eb="1">
      <t>アリ</t>
    </rPh>
    <phoneticPr fontId="8"/>
  </si>
  <si>
    <t>無</t>
    <rPh sb="0" eb="1">
      <t>ナ</t>
    </rPh>
    <phoneticPr fontId="8"/>
  </si>
  <si>
    <t>申請中</t>
    <rPh sb="0" eb="3">
      <t>シンセイチュウ</t>
    </rPh>
    <phoneticPr fontId="8"/>
  </si>
  <si>
    <t>実施中</t>
    <rPh sb="0" eb="2">
      <t>ジッシ</t>
    </rPh>
    <rPh sb="2" eb="3">
      <t>チュウ</t>
    </rPh>
    <phoneticPr fontId="8"/>
  </si>
  <si>
    <t>完了</t>
    <rPh sb="0" eb="2">
      <t>カンリョウ</t>
    </rPh>
    <phoneticPr fontId="8"/>
  </si>
  <si>
    <t>○</t>
    <phoneticPr fontId="8"/>
  </si>
  <si>
    <t>取締役名簿(申請日現在)</t>
    <rPh sb="0" eb="3">
      <t>トリシマリヤク</t>
    </rPh>
    <rPh sb="3" eb="5">
      <t>メイボ</t>
    </rPh>
    <rPh sb="6" eb="9">
      <t>シンセイビ</t>
    </rPh>
    <rPh sb="9" eb="11">
      <t>ゲンザイ</t>
    </rPh>
    <phoneticPr fontId="9"/>
  </si>
  <si>
    <t>役員名簿</t>
    <rPh sb="0" eb="2">
      <t>ヤクイン</t>
    </rPh>
    <rPh sb="2" eb="4">
      <t>メイボ</t>
    </rPh>
    <phoneticPr fontId="8"/>
  </si>
  <si>
    <t>現住所</t>
    <rPh sb="0" eb="3">
      <t>ゲンジュウショ</t>
    </rPh>
    <phoneticPr fontId="9"/>
  </si>
  <si>
    <t>役職名</t>
    <rPh sb="0" eb="3">
      <t>ヤクショクメイ</t>
    </rPh>
    <phoneticPr fontId="8"/>
  </si>
  <si>
    <t>株主氏名</t>
    <rPh sb="0" eb="2">
      <t>カブヌシ</t>
    </rPh>
    <rPh sb="2" eb="4">
      <t>シメイ</t>
    </rPh>
    <phoneticPr fontId="8"/>
  </si>
  <si>
    <t>役職</t>
    <rPh sb="0" eb="2">
      <t>ヤクショク</t>
    </rPh>
    <phoneticPr fontId="8"/>
  </si>
  <si>
    <t>持ち株数</t>
    <rPh sb="0" eb="1">
      <t>モ</t>
    </rPh>
    <rPh sb="2" eb="4">
      <t>カブスウ</t>
    </rPh>
    <phoneticPr fontId="8"/>
  </si>
  <si>
    <t>持ち株比率</t>
    <rPh sb="0" eb="1">
      <t>モ</t>
    </rPh>
    <rPh sb="2" eb="5">
      <t>カブヒリツ</t>
    </rPh>
    <phoneticPr fontId="8"/>
  </si>
  <si>
    <t>大企業に該当</t>
    <rPh sb="0" eb="3">
      <t>ダイキギョウ</t>
    </rPh>
    <rPh sb="4" eb="6">
      <t>ガイトウ</t>
    </rPh>
    <phoneticPr fontId="8"/>
  </si>
  <si>
    <t>株</t>
    <rPh sb="0" eb="1">
      <t>カブ</t>
    </rPh>
    <phoneticPr fontId="8"/>
  </si>
  <si>
    <t>その他　　　名(70％以上まで書ききれない場合は内訳別紙を提出下さい)</t>
    <rPh sb="2" eb="3">
      <t>タ</t>
    </rPh>
    <rPh sb="6" eb="7">
      <t>メイ</t>
    </rPh>
    <rPh sb="11" eb="13">
      <t>イジョウ</t>
    </rPh>
    <rPh sb="15" eb="16">
      <t>カ</t>
    </rPh>
    <rPh sb="21" eb="23">
      <t>バアイ</t>
    </rPh>
    <rPh sb="24" eb="26">
      <t>ウチワケ</t>
    </rPh>
    <rPh sb="26" eb="28">
      <t>ベッシ</t>
    </rPh>
    <rPh sb="29" eb="31">
      <t>テイシュツ</t>
    </rPh>
    <rPh sb="31" eb="32">
      <t>クダ</t>
    </rPh>
    <phoneticPr fontId="8"/>
  </si>
  <si>
    <t>合計</t>
    <rPh sb="0" eb="2">
      <t>ゴウケイ</t>
    </rPh>
    <phoneticPr fontId="8"/>
  </si>
  <si>
    <t>4－1　当社の事業概要</t>
    <rPh sb="4" eb="6">
      <t>トウシャ</t>
    </rPh>
    <rPh sb="7" eb="9">
      <t>ジギョウ</t>
    </rPh>
    <rPh sb="9" eb="11">
      <t>ガイヨウ</t>
    </rPh>
    <phoneticPr fontId="8"/>
  </si>
  <si>
    <t>4－2　課題</t>
    <rPh sb="4" eb="6">
      <t>カダイ</t>
    </rPh>
    <phoneticPr fontId="8"/>
  </si>
  <si>
    <t>4－3　課題解決のための取り組み</t>
  </si>
  <si>
    <t>4－3　課題解決のための取り組み</t>
    <rPh sb="4" eb="6">
      <t>カダイ</t>
    </rPh>
    <rPh sb="6" eb="8">
      <t>カイケツ</t>
    </rPh>
    <rPh sb="12" eb="13">
      <t>ト</t>
    </rPh>
    <rPh sb="14" eb="15">
      <t>ク</t>
    </rPh>
    <phoneticPr fontId="8"/>
  </si>
  <si>
    <t>業務フロー図等を記載または添付してください。</t>
    <phoneticPr fontId="8"/>
  </si>
  <si>
    <t>(２)現状の業務フローとシステム等の導入後の業務フロー</t>
    <rPh sb="3" eb="5">
      <t>ゲンジョウ</t>
    </rPh>
    <rPh sb="6" eb="8">
      <t>ギョウム</t>
    </rPh>
    <rPh sb="16" eb="17">
      <t>トウ</t>
    </rPh>
    <rPh sb="18" eb="20">
      <t>ドウニュウ</t>
    </rPh>
    <rPh sb="20" eb="21">
      <t>ゴ</t>
    </rPh>
    <rPh sb="22" eb="24">
      <t>ギョウム</t>
    </rPh>
    <phoneticPr fontId="8"/>
  </si>
  <si>
    <t>(3)スケジュール</t>
    <phoneticPr fontId="8"/>
  </si>
  <si>
    <t>(４)実施体制</t>
    <rPh sb="3" eb="5">
      <t>ジッシ</t>
    </rPh>
    <rPh sb="5" eb="7">
      <t>タイセイ</t>
    </rPh>
    <phoneticPr fontId="8"/>
  </si>
  <si>
    <t>(5)期待する効果</t>
    <rPh sb="3" eb="5">
      <t>キタイ</t>
    </rPh>
    <rPh sb="7" eb="9">
      <t>コウカ</t>
    </rPh>
    <phoneticPr fontId="8"/>
  </si>
  <si>
    <t>別紙（記載が収まらない場合は記載して下さい)</t>
    <rPh sb="0" eb="2">
      <t>ベッシ</t>
    </rPh>
    <rPh sb="3" eb="5">
      <t>キサイ</t>
    </rPh>
    <rPh sb="6" eb="7">
      <t>オサ</t>
    </rPh>
    <rPh sb="11" eb="13">
      <t>バアイ</t>
    </rPh>
    <rPh sb="14" eb="16">
      <t>キサイ</t>
    </rPh>
    <rPh sb="18" eb="19">
      <t>クダ</t>
    </rPh>
    <phoneticPr fontId="8"/>
  </si>
  <si>
    <t>調達に向けた
進捗状況など</t>
    <rPh sb="0" eb="2">
      <t>チョウタツ</t>
    </rPh>
    <rPh sb="3" eb="4">
      <t>ム</t>
    </rPh>
    <rPh sb="7" eb="9">
      <t>シンチョク</t>
    </rPh>
    <rPh sb="9" eb="11">
      <t>ジョウキョウ</t>
    </rPh>
    <phoneticPr fontId="9"/>
  </si>
  <si>
    <t>機器・ロボット
導入費</t>
    <phoneticPr fontId="8"/>
  </si>
  <si>
    <t>データ分析費</t>
    <phoneticPr fontId="8"/>
  </si>
  <si>
    <t>キ</t>
    <phoneticPr fontId="9"/>
  </si>
  <si>
    <t>デ</t>
    <phoneticPr fontId="9"/>
  </si>
  <si>
    <t>①</t>
    <phoneticPr fontId="9"/>
  </si>
  <si>
    <t>②</t>
    <phoneticPr fontId="9"/>
  </si>
  <si>
    <t>③</t>
    <phoneticPr fontId="9"/>
  </si>
  <si>
    <t>④</t>
    <phoneticPr fontId="9"/>
  </si>
  <si>
    <t>⑤</t>
    <phoneticPr fontId="9"/>
  </si>
  <si>
    <t>⑥</t>
    <phoneticPr fontId="9"/>
  </si>
  <si>
    <t>① 機器・ロボット導入費</t>
    <phoneticPr fontId="9"/>
  </si>
  <si>
    <t>②システム構築費</t>
    <rPh sb="5" eb="8">
      <t>コウチクヒ</t>
    </rPh>
    <phoneticPr fontId="9"/>
  </si>
  <si>
    <t>③ソフトウェア導入費</t>
    <rPh sb="7" eb="10">
      <t>ドウニュウヒ</t>
    </rPh>
    <phoneticPr fontId="9"/>
  </si>
  <si>
    <t>④クラウド利用費</t>
    <rPh sb="5" eb="7">
      <t>リヨウ</t>
    </rPh>
    <rPh sb="7" eb="8">
      <t>ヒ</t>
    </rPh>
    <phoneticPr fontId="9"/>
  </si>
  <si>
    <t>⑤データ分析費</t>
    <phoneticPr fontId="9"/>
  </si>
  <si>
    <t>「助成金交付申請額」とは、「助成対象経費」のうち、助成金の交付を希望する額で「助成対象経費」</t>
    <phoneticPr fontId="9"/>
  </si>
  <si>
    <t>申請者区分</t>
    <rPh sb="0" eb="3">
      <t>シンセイシャ</t>
    </rPh>
    <rPh sb="3" eb="5">
      <t>クブン</t>
    </rPh>
    <phoneticPr fontId="8"/>
  </si>
  <si>
    <t>記</t>
    <rPh sb="0" eb="1">
      <t>キ</t>
    </rPh>
    <phoneticPr fontId="10"/>
  </si>
  <si>
    <t>備考(　　　　　　　　　　　　　　　　　　　　　　　　　　　　　　　　　　　　　　　　　　　　　　　　　　　　　　　　　　　　　)</t>
    <rPh sb="0" eb="2">
      <t>ビコウ</t>
    </rPh>
    <phoneticPr fontId="8"/>
  </si>
  <si>
    <t>上記の要件をすべて確認し、承諾しました。</t>
    <rPh sb="0" eb="2">
      <t>ジョウキ</t>
    </rPh>
    <rPh sb="3" eb="5">
      <t>ヨウケン</t>
    </rPh>
    <rPh sb="9" eb="11">
      <t>カクニン</t>
    </rPh>
    <rPh sb="13" eb="15">
      <t>ショウダク</t>
    </rPh>
    <phoneticPr fontId="8"/>
  </si>
  <si>
    <t>はい</t>
    <phoneticPr fontId="8"/>
  </si>
  <si>
    <t>いいえ</t>
    <phoneticPr fontId="9"/>
  </si>
  <si>
    <t>申請前確認書</t>
    <rPh sb="0" eb="2">
      <t>シンセイ</t>
    </rPh>
    <rPh sb="2" eb="3">
      <t>マエ</t>
    </rPh>
    <rPh sb="3" eb="6">
      <t>カクニンショ</t>
    </rPh>
    <phoneticPr fontId="10"/>
  </si>
  <si>
    <t>4－4　導入システム・ツールの妥当性</t>
    <rPh sb="4" eb="6">
      <t>ドウニュウ</t>
    </rPh>
    <rPh sb="15" eb="18">
      <t>ダトウセイ</t>
    </rPh>
    <phoneticPr fontId="8"/>
  </si>
  <si>
    <t>連絡先
所在地</t>
    <rPh sb="0" eb="1">
      <t>レン</t>
    </rPh>
    <rPh sb="1" eb="2">
      <t>ラク</t>
    </rPh>
    <rPh sb="2" eb="3">
      <t>サキ</t>
    </rPh>
    <rPh sb="4" eb="5">
      <t>ショ</t>
    </rPh>
    <rPh sb="5" eb="6">
      <t>ザイ</t>
    </rPh>
    <rPh sb="6" eb="7">
      <t>チ</t>
    </rPh>
    <phoneticPr fontId="9"/>
  </si>
  <si>
    <r>
      <t>株主名簿(申請日現在)</t>
    </r>
    <r>
      <rPr>
        <b/>
        <sz val="8"/>
        <rFont val="Meiryo UI"/>
        <family val="3"/>
        <charset val="128"/>
      </rPr>
      <t>持ち株比率70％以上となるまで株主名を原則列挙下さい</t>
    </r>
    <rPh sb="0" eb="2">
      <t>カブヌシ</t>
    </rPh>
    <rPh sb="2" eb="4">
      <t>メイボ</t>
    </rPh>
    <rPh sb="5" eb="8">
      <t>シンセイビ</t>
    </rPh>
    <rPh sb="8" eb="10">
      <t>ゲンザイ</t>
    </rPh>
    <rPh sb="11" eb="12">
      <t>モ</t>
    </rPh>
    <rPh sb="13" eb="14">
      <t>カブ</t>
    </rPh>
    <rPh sb="14" eb="16">
      <t>ヒリツ</t>
    </rPh>
    <rPh sb="19" eb="21">
      <t>イジョウ</t>
    </rPh>
    <rPh sb="26" eb="29">
      <t>カブヌシメイ</t>
    </rPh>
    <rPh sb="30" eb="32">
      <t>ゲンソク</t>
    </rPh>
    <rPh sb="32" eb="34">
      <t>レッキョ</t>
    </rPh>
    <rPh sb="34" eb="35">
      <t>クダ</t>
    </rPh>
    <phoneticPr fontId="9"/>
  </si>
  <si>
    <t>申請者区分（いずれかを選択してください）</t>
    <rPh sb="0" eb="3">
      <t>シンセイシャ</t>
    </rPh>
    <rPh sb="3" eb="5">
      <t>クブン</t>
    </rPh>
    <rPh sb="11" eb="13">
      <t>センタク</t>
    </rPh>
    <phoneticPr fontId="10"/>
  </si>
  <si>
    <t>に助成率を乗じた金額（千円未満切捨）で、かつ助成限度額以内となります。</t>
    <phoneticPr fontId="9"/>
  </si>
  <si>
    <t>※業種の分類は、募集要項「日本標準産業分類表」を参照してください</t>
    <rPh sb="1" eb="3">
      <t>ギョウシュ</t>
    </rPh>
    <rPh sb="4" eb="6">
      <t>ブンルイ</t>
    </rPh>
    <rPh sb="13" eb="15">
      <t>ニホン</t>
    </rPh>
    <rPh sb="15" eb="17">
      <t>ヒョウジュン</t>
    </rPh>
    <rPh sb="17" eb="19">
      <t>サンギョウ</t>
    </rPh>
    <rPh sb="19" eb="21">
      <t>ブンルイ</t>
    </rPh>
    <rPh sb="21" eb="22">
      <t>ヒョウ</t>
    </rPh>
    <phoneticPr fontId="9"/>
  </si>
  <si>
    <t>TEL</t>
    <phoneticPr fontId="8"/>
  </si>
  <si>
    <t>E-mail</t>
    <phoneticPr fontId="8"/>
  </si>
  <si>
    <t>DX推進助成金（生産性向上コース）交付申請書</t>
    <rPh sb="2" eb="4">
      <t>スイシン</t>
    </rPh>
    <rPh sb="4" eb="7">
      <t>ジョセイキン</t>
    </rPh>
    <rPh sb="8" eb="11">
      <t>セイサンセイ</t>
    </rPh>
    <rPh sb="11" eb="13">
      <t>コウジョウ</t>
    </rPh>
    <rPh sb="17" eb="19">
      <t>コウフ</t>
    </rPh>
    <phoneticPr fontId="10"/>
  </si>
  <si>
    <t>生産性向上コース</t>
    <rPh sb="0" eb="3">
      <t>セイサンセイ</t>
    </rPh>
    <rPh sb="3" eb="5">
      <t>コウジョウ</t>
    </rPh>
    <phoneticPr fontId="8"/>
  </si>
  <si>
    <t>DX（生産性向上コース）</t>
    <rPh sb="3" eb="6">
      <t>セイサンセイ</t>
    </rPh>
    <rPh sb="6" eb="8">
      <t>コウジョウ</t>
    </rPh>
    <phoneticPr fontId="8"/>
  </si>
  <si>
    <t>助成対象事業</t>
    <rPh sb="0" eb="4">
      <t>ジョセイタイショウ</t>
    </rPh>
    <rPh sb="4" eb="6">
      <t>ジギョウ</t>
    </rPh>
    <phoneticPr fontId="8"/>
  </si>
  <si>
    <t>助成率等の内容</t>
    <rPh sb="0" eb="3">
      <t>ジョセイリツ</t>
    </rPh>
    <rPh sb="3" eb="4">
      <t>ナド</t>
    </rPh>
    <rPh sb="5" eb="7">
      <t>ナイヨウ</t>
    </rPh>
    <phoneticPr fontId="8"/>
  </si>
  <si>
    <t>上限額</t>
    <rPh sb="0" eb="3">
      <t>ジョウゲンガク</t>
    </rPh>
    <phoneticPr fontId="8"/>
  </si>
  <si>
    <t>下限額</t>
    <rPh sb="0" eb="3">
      <t>カゲンガク</t>
    </rPh>
    <phoneticPr fontId="8"/>
  </si>
  <si>
    <t>A：　中小企業者</t>
    <rPh sb="3" eb="8">
      <t>チュウショウキギョウシャ</t>
    </rPh>
    <phoneticPr fontId="8"/>
  </si>
  <si>
    <t>3,000万円</t>
    <rPh sb="5" eb="6">
      <t>マン</t>
    </rPh>
    <rPh sb="6" eb="7">
      <t>エン</t>
    </rPh>
    <phoneticPr fontId="8"/>
  </si>
  <si>
    <t>30万円</t>
    <rPh sb="2" eb="3">
      <t>マン</t>
    </rPh>
    <rPh sb="3" eb="4">
      <t>エン</t>
    </rPh>
    <phoneticPr fontId="8"/>
  </si>
  <si>
    <t>B：　小規模企業者</t>
    <rPh sb="3" eb="9">
      <t>ショウキボキギョウシャ</t>
    </rPh>
    <phoneticPr fontId="8"/>
  </si>
  <si>
    <t>C：　賃金引上げ計画を掲げ申請する事業者
　　　（中小企業者）</t>
    <rPh sb="3" eb="7">
      <t>チンギンヒキア</t>
    </rPh>
    <rPh sb="8" eb="10">
      <t>ケイカク</t>
    </rPh>
    <rPh sb="11" eb="12">
      <t>カカ</t>
    </rPh>
    <rPh sb="13" eb="15">
      <t>シンセイ</t>
    </rPh>
    <rPh sb="17" eb="20">
      <t>ジギョウシャ</t>
    </rPh>
    <rPh sb="25" eb="30">
      <t>チュウショウキギョウシャ</t>
    </rPh>
    <phoneticPr fontId="8"/>
  </si>
  <si>
    <t>D：　賃金引上げ計画を掲げ申請する事業者
　　　（小規模企業者）</t>
    <rPh sb="3" eb="7">
      <t>チンギンヒキア</t>
    </rPh>
    <rPh sb="8" eb="10">
      <t>ケイカク</t>
    </rPh>
    <rPh sb="11" eb="12">
      <t>カカ</t>
    </rPh>
    <rPh sb="13" eb="15">
      <t>シンセイ</t>
    </rPh>
    <rPh sb="17" eb="20">
      <t>ジギョウシャ</t>
    </rPh>
    <rPh sb="25" eb="31">
      <t>ショウキボキギョウシャ</t>
    </rPh>
    <phoneticPr fontId="8"/>
  </si>
  <si>
    <t>中小企業者</t>
    <rPh sb="0" eb="5">
      <t>チュウショウキギョウシャ</t>
    </rPh>
    <phoneticPr fontId="8"/>
  </si>
  <si>
    <t>【助成率】</t>
    <rPh sb="1" eb="4">
      <t>ジョセイリツ</t>
    </rPh>
    <phoneticPr fontId="8"/>
  </si>
  <si>
    <t>助成率3/4</t>
    <rPh sb="0" eb="3">
      <t>ジョセイリツ</t>
    </rPh>
    <phoneticPr fontId="8"/>
  </si>
  <si>
    <t>小規模企業者</t>
    <rPh sb="0" eb="6">
      <t>ショウキボキギョウシャ</t>
    </rPh>
    <phoneticPr fontId="8"/>
  </si>
  <si>
    <t>助成率2/3</t>
    <rPh sb="0" eb="3">
      <t>ジョセイリツ</t>
    </rPh>
    <phoneticPr fontId="8"/>
  </si>
  <si>
    <t>助成率1/2</t>
    <rPh sb="0" eb="3">
      <t>ジョセイリツ</t>
    </rPh>
    <phoneticPr fontId="8"/>
  </si>
  <si>
    <t>円</t>
    <rPh sb="0" eb="1">
      <t>エン</t>
    </rPh>
    <phoneticPr fontId="8"/>
  </si>
  <si>
    <t>賃金引き上げ</t>
    <rPh sb="0" eb="2">
      <t>チンギン</t>
    </rPh>
    <rPh sb="2" eb="3">
      <t>ヒ</t>
    </rPh>
    <rPh sb="4" eb="5">
      <t>ア</t>
    </rPh>
    <phoneticPr fontId="8"/>
  </si>
  <si>
    <t>4－5　損益計画</t>
    <rPh sb="4" eb="6">
      <t>ソンエキ</t>
    </rPh>
    <rPh sb="6" eb="8">
      <t>ケイカク</t>
    </rPh>
    <phoneticPr fontId="8"/>
  </si>
  <si>
    <t>　損益計画表及びその増減理由について記載してください。</t>
    <rPh sb="1" eb="3">
      <t>ソンエキ</t>
    </rPh>
    <rPh sb="3" eb="6">
      <t>ケイカクヒョウ</t>
    </rPh>
    <rPh sb="6" eb="7">
      <t>オヨ</t>
    </rPh>
    <rPh sb="10" eb="12">
      <t>ゾウゲン</t>
    </rPh>
    <rPh sb="12" eb="14">
      <t>リユウ</t>
    </rPh>
    <rPh sb="18" eb="20">
      <t>キサイ</t>
    </rPh>
    <phoneticPr fontId="8"/>
  </si>
  <si>
    <t>直近期</t>
    <rPh sb="0" eb="3">
      <t>チョッキンキ</t>
    </rPh>
    <phoneticPr fontId="8"/>
  </si>
  <si>
    <t>1年目</t>
    <rPh sb="1" eb="3">
      <t>ネンメ</t>
    </rPh>
    <phoneticPr fontId="8"/>
  </si>
  <si>
    <t>2年目</t>
    <rPh sb="1" eb="3">
      <t>ネンメ</t>
    </rPh>
    <phoneticPr fontId="8"/>
  </si>
  <si>
    <t>3年目</t>
    <rPh sb="1" eb="3">
      <t>ネンメ</t>
    </rPh>
    <phoneticPr fontId="8"/>
  </si>
  <si>
    <t>4年目</t>
    <rPh sb="1" eb="3">
      <t>ネンメ</t>
    </rPh>
    <phoneticPr fontId="8"/>
  </si>
  <si>
    <t>5年目</t>
    <rPh sb="1" eb="3">
      <t>ネンメ</t>
    </rPh>
    <phoneticPr fontId="8"/>
  </si>
  <si>
    <t>売上高①</t>
    <rPh sb="0" eb="3">
      <t>ウリアゲダカ</t>
    </rPh>
    <phoneticPr fontId="8"/>
  </si>
  <si>
    <t>売上原価②</t>
    <rPh sb="0" eb="4">
      <t>ウリアゲゲンカ</t>
    </rPh>
    <phoneticPr fontId="8"/>
  </si>
  <si>
    <t>販管費③</t>
    <rPh sb="0" eb="3">
      <t>ハンカンヒ</t>
    </rPh>
    <phoneticPr fontId="8"/>
  </si>
  <si>
    <t>営業利益
の増減理由</t>
    <rPh sb="0" eb="2">
      <t>エイギョウ</t>
    </rPh>
    <rPh sb="2" eb="4">
      <t>リエキ</t>
    </rPh>
    <rPh sb="6" eb="8">
      <t>ゾウゲン</t>
    </rPh>
    <rPh sb="8" eb="10">
      <t>リユウ</t>
    </rPh>
    <phoneticPr fontId="8"/>
  </si>
  <si>
    <t>様式第１号の１</t>
    <rPh sb="0" eb="2">
      <t>ヨウシキ</t>
    </rPh>
    <rPh sb="2" eb="3">
      <t>ダイ</t>
    </rPh>
    <rPh sb="4" eb="5">
      <t>ゴウ</t>
    </rPh>
    <phoneticPr fontId="9"/>
  </si>
  <si>
    <t>様式第１号の１</t>
    <phoneticPr fontId="8"/>
  </si>
  <si>
    <t>次の(1)～(4)を全て満たしている。
　(1)大企業が単独で発行済株式総数又は出資総額の２分の１以上を所有又は出資していない
　(2)大企業が複数で発行済株式総数又は出資総額の３分の２以上を所有又は出資していない
　(3)役員総数の２分の１以上を大企業の役員又は従業員が兼務していない
　(4)大企業が実質的な経営に参画していない</t>
    <rPh sb="0" eb="1">
      <t>ツギ</t>
    </rPh>
    <rPh sb="10" eb="11">
      <t>スベ</t>
    </rPh>
    <rPh sb="12" eb="13">
      <t>ミ</t>
    </rPh>
    <rPh sb="24" eb="27">
      <t>ダイキギョウ</t>
    </rPh>
    <rPh sb="28" eb="30">
      <t>タンドク</t>
    </rPh>
    <rPh sb="31" eb="34">
      <t>ハッコウズ</t>
    </rPh>
    <rPh sb="34" eb="38">
      <t>カブシキソウスウ</t>
    </rPh>
    <rPh sb="38" eb="39">
      <t>マタ</t>
    </rPh>
    <rPh sb="40" eb="42">
      <t>シュッシ</t>
    </rPh>
    <rPh sb="42" eb="44">
      <t>ソウガク</t>
    </rPh>
    <rPh sb="46" eb="47">
      <t>ブン</t>
    </rPh>
    <rPh sb="49" eb="51">
      <t>イジョウ</t>
    </rPh>
    <rPh sb="52" eb="55">
      <t>ショユウマタ</t>
    </rPh>
    <rPh sb="56" eb="58">
      <t>シュッシ</t>
    </rPh>
    <rPh sb="72" eb="74">
      <t>フクスウ</t>
    </rPh>
    <rPh sb="112" eb="114">
      <t>ヤクイン</t>
    </rPh>
    <rPh sb="114" eb="116">
      <t>ソウスウ</t>
    </rPh>
    <rPh sb="118" eb="119">
      <t>ブン</t>
    </rPh>
    <rPh sb="121" eb="123">
      <t>イジョウ</t>
    </rPh>
    <rPh sb="124" eb="127">
      <t>ダイキギョウ</t>
    </rPh>
    <rPh sb="128" eb="130">
      <t>ヤクイン</t>
    </rPh>
    <rPh sb="130" eb="131">
      <t>マタ</t>
    </rPh>
    <rPh sb="132" eb="135">
      <t>ジュウギョウイン</t>
    </rPh>
    <rPh sb="136" eb="138">
      <t>ケンム</t>
    </rPh>
    <rPh sb="148" eb="151">
      <t>ダイキギョウ</t>
    </rPh>
    <rPh sb="152" eb="155">
      <t>ジッシツテキ</t>
    </rPh>
    <rPh sb="156" eb="158">
      <t>ケイエイ</t>
    </rPh>
    <rPh sb="159" eb="161">
      <t>サンカク</t>
    </rPh>
    <phoneticPr fontId="8"/>
  </si>
  <si>
    <t>本事業の募集要項の記載内容を理解し、申請書に虚偽の記載がないことを誓約する。
また、故意・過失にかかわらず申請内容と実態が異なることが判明した場合は、公社の指示に従う。</t>
    <rPh sb="0" eb="1">
      <t>ホン</t>
    </rPh>
    <rPh sb="1" eb="3">
      <t>ジギョウ</t>
    </rPh>
    <rPh sb="4" eb="6">
      <t>ボシュウ</t>
    </rPh>
    <rPh sb="14" eb="16">
      <t>リカイ</t>
    </rPh>
    <rPh sb="33" eb="35">
      <t>セイヤク</t>
    </rPh>
    <phoneticPr fontId="9"/>
  </si>
  <si>
    <t>契約・実施・支払はすべて申請事業者が行う。取組の中で取得する物品・支出する経費等はすべて申請事業者に帰属し、財産等については当社の固定資産として計上するなど関連法令に基づき適切に会計処理を行う。</t>
    <rPh sb="72" eb="74">
      <t>ケイジョウ</t>
    </rPh>
    <rPh sb="94" eb="95">
      <t>オコナ</t>
    </rPh>
    <phoneticPr fontId="8"/>
  </si>
  <si>
    <t>・生産性向上のためのデジタル技術活用推進事業（公社）</t>
    <rPh sb="1" eb="3">
      <t>セイサン</t>
    </rPh>
    <rPh sb="3" eb="4">
      <t>セイ</t>
    </rPh>
    <rPh sb="4" eb="6">
      <t>コウジョウ</t>
    </rPh>
    <rPh sb="14" eb="18">
      <t>ギジュツカツヨウ</t>
    </rPh>
    <rPh sb="18" eb="20">
      <t>スイシン</t>
    </rPh>
    <rPh sb="20" eb="22">
      <t>ジギョウ</t>
    </rPh>
    <rPh sb="23" eb="25">
      <t>コウシャ</t>
    </rPh>
    <phoneticPr fontId="8"/>
  </si>
  <si>
    <t>・企業変革に向けたDX推進事業（公社）</t>
    <rPh sb="1" eb="5">
      <t>キギョウヘンカク</t>
    </rPh>
    <rPh sb="6" eb="7">
      <t>ム</t>
    </rPh>
    <rPh sb="11" eb="13">
      <t>スイシン</t>
    </rPh>
    <rPh sb="13" eb="15">
      <t>ジギョウ</t>
    </rPh>
    <rPh sb="16" eb="18">
      <t>コウシャ</t>
    </rPh>
    <phoneticPr fontId="8"/>
  </si>
  <si>
    <t>・中小企業デジタルツール導入促進支援事業（公社）</t>
    <rPh sb="1" eb="5">
      <t>チュウショウキギョウ</t>
    </rPh>
    <rPh sb="12" eb="18">
      <t>ドウニュウソクシンシエン</t>
    </rPh>
    <rPh sb="18" eb="20">
      <t>ジギョウ</t>
    </rPh>
    <rPh sb="21" eb="23">
      <t>コウシャ</t>
    </rPh>
    <phoneticPr fontId="8"/>
  </si>
  <si>
    <t>・デジタルツール導入促進緊急支援事業（公社）</t>
    <rPh sb="8" eb="12">
      <t>ドウニュウソクシン</t>
    </rPh>
    <rPh sb="12" eb="14">
      <t>キンキュウ</t>
    </rPh>
    <rPh sb="14" eb="16">
      <t>シエン</t>
    </rPh>
    <rPh sb="16" eb="18">
      <t>ジギョウ</t>
    </rPh>
    <rPh sb="19" eb="21">
      <t>コウシャ</t>
    </rPh>
    <phoneticPr fontId="8"/>
  </si>
  <si>
    <t>・設備投資緊急支援事業（公社）</t>
    <rPh sb="1" eb="11">
      <t>セツビトウシキンキュウシエンジギョウ</t>
    </rPh>
    <rPh sb="12" eb="14">
      <t>コウシャ</t>
    </rPh>
    <phoneticPr fontId="8"/>
  </si>
  <si>
    <t>　当社は、DX推進助成金（以下、「本助成金」という）の申請にあたり、基準日現在で下記のすべてを満たしていることを確認します。該当しないことが判明した場合は、助成金交付決定の取消し、返還の対象となること及びその他公社が行う一切の措置について意義を申し立てません。</t>
    <rPh sb="1" eb="3">
      <t>トウシャ</t>
    </rPh>
    <rPh sb="7" eb="9">
      <t>スイシン</t>
    </rPh>
    <rPh sb="9" eb="12">
      <t>ジョセイキン</t>
    </rPh>
    <rPh sb="13" eb="15">
      <t>イカ</t>
    </rPh>
    <rPh sb="17" eb="18">
      <t>ホン</t>
    </rPh>
    <rPh sb="18" eb="21">
      <t>ジョセイキン</t>
    </rPh>
    <rPh sb="27" eb="29">
      <t>シンセイ</t>
    </rPh>
    <rPh sb="34" eb="37">
      <t>キジュンビ</t>
    </rPh>
    <rPh sb="37" eb="39">
      <t>ゲンザイ</t>
    </rPh>
    <rPh sb="40" eb="42">
      <t>カキ</t>
    </rPh>
    <rPh sb="47" eb="48">
      <t>ミ</t>
    </rPh>
    <rPh sb="56" eb="58">
      <t>カクニン</t>
    </rPh>
    <rPh sb="62" eb="64">
      <t>ガイトウ</t>
    </rPh>
    <rPh sb="70" eb="72">
      <t>ハンメイ</t>
    </rPh>
    <rPh sb="74" eb="76">
      <t>バアイ</t>
    </rPh>
    <rPh sb="78" eb="81">
      <t>ジョセイキン</t>
    </rPh>
    <rPh sb="81" eb="85">
      <t>コウフケッテイ</t>
    </rPh>
    <rPh sb="86" eb="88">
      <t>トリケ</t>
    </rPh>
    <rPh sb="90" eb="92">
      <t>ヘンカン</t>
    </rPh>
    <rPh sb="93" eb="95">
      <t>タイショウ</t>
    </rPh>
    <rPh sb="100" eb="101">
      <t>オヨ</t>
    </rPh>
    <rPh sb="104" eb="105">
      <t>タ</t>
    </rPh>
    <rPh sb="105" eb="107">
      <t>コウシャ</t>
    </rPh>
    <rPh sb="108" eb="109">
      <t>オコナ</t>
    </rPh>
    <rPh sb="110" eb="112">
      <t>イッサイ</t>
    </rPh>
    <rPh sb="113" eb="115">
      <t>ソチ</t>
    </rPh>
    <rPh sb="119" eb="121">
      <t>イギ</t>
    </rPh>
    <rPh sb="122" eb="123">
      <t>モウ</t>
    </rPh>
    <rPh sb="124" eb="125">
      <t>タ</t>
    </rPh>
    <phoneticPr fontId="10"/>
  </si>
  <si>
    <t>公社が実施する「DX推進支援事業」におけるデジタル技術アドバイザーによる支援を受け、「アドバイザーによる提案書」の内容に基づき、機器・システム等の導入を検討している。（公社が行った令和5年度までの「生産性向上のためのデジタル技術活用推進事業」及び「企業変革に向けたDX推進支援事業 」のアドバイザー派遣において、アドバイザーが課題解決のために必要と認めた取組を含む）</t>
    <rPh sb="10" eb="12">
      <t>スイシン</t>
    </rPh>
    <rPh sb="12" eb="14">
      <t>シエン</t>
    </rPh>
    <rPh sb="14" eb="16">
      <t>ジギョウ</t>
    </rPh>
    <phoneticPr fontId="9"/>
  </si>
  <si>
    <t>承諾日：</t>
    <rPh sb="0" eb="3">
      <t>ショウダクビ</t>
    </rPh>
    <phoneticPr fontId="8"/>
  </si>
  <si>
    <t>名　 称：</t>
    <rPh sb="0" eb="1">
      <t>メイ</t>
    </rPh>
    <rPh sb="3" eb="4">
      <t>ショウ</t>
    </rPh>
    <phoneticPr fontId="8"/>
  </si>
  <si>
    <t>代表者：</t>
    <rPh sb="0" eb="3">
      <t>ダイヒョウシャ</t>
    </rPh>
    <phoneticPr fontId="8"/>
  </si>
  <si>
    <t>単位:千円</t>
    <rPh sb="0" eb="2">
      <t>タンイ</t>
    </rPh>
    <rPh sb="3" eb="5">
      <t>センエン</t>
    </rPh>
    <phoneticPr fontId="8"/>
  </si>
  <si>
    <t>自己資金</t>
    <phoneticPr fontId="9"/>
  </si>
  <si>
    <t>銀行借入金</t>
    <rPh sb="0" eb="2">
      <t>ギンコウ</t>
    </rPh>
    <rPh sb="2" eb="4">
      <t>カリイレ</t>
    </rPh>
    <rPh sb="4" eb="5">
      <t>キン</t>
    </rPh>
    <phoneticPr fontId="9"/>
  </si>
  <si>
    <t>役員借入金</t>
    <rPh sb="0" eb="2">
      <t>ヤクイン</t>
    </rPh>
    <rPh sb="2" eb="4">
      <t>カリイレ</t>
    </rPh>
    <rPh sb="4" eb="5">
      <t>キン</t>
    </rPh>
    <phoneticPr fontId="9"/>
  </si>
  <si>
    <t>その他</t>
    <rPh sb="2" eb="3">
      <t>ホカ</t>
    </rPh>
    <phoneticPr fontId="9"/>
  </si>
  <si>
    <t>（　　　　　　）</t>
    <phoneticPr fontId="8"/>
  </si>
  <si>
    <t>・8名を超える場合は右欄へご記入下さい。
・履歴事項全部証明書(登記簿謄本)と異なる場合は、その理由を右欄にへ記載下さい</t>
    <rPh sb="2" eb="3">
      <t>メイ</t>
    </rPh>
    <rPh sb="4" eb="5">
      <t>コ</t>
    </rPh>
    <rPh sb="7" eb="9">
      <t>バアイ</t>
    </rPh>
    <rPh sb="10" eb="11">
      <t>ミギ</t>
    </rPh>
    <rPh sb="11" eb="12">
      <t>ラン</t>
    </rPh>
    <rPh sb="14" eb="16">
      <t>キニュウ</t>
    </rPh>
    <rPh sb="16" eb="17">
      <t>クダ</t>
    </rPh>
    <rPh sb="22" eb="26">
      <t>リレキジコウ</t>
    </rPh>
    <rPh sb="26" eb="31">
      <t>ゼンブショウメイショ</t>
    </rPh>
    <rPh sb="32" eb="35">
      <t>トウキボ</t>
    </rPh>
    <rPh sb="35" eb="37">
      <t>トウホン</t>
    </rPh>
    <rPh sb="39" eb="40">
      <t>コト</t>
    </rPh>
    <rPh sb="42" eb="44">
      <t>バアイ</t>
    </rPh>
    <rPh sb="48" eb="50">
      <t>リユウ</t>
    </rPh>
    <rPh sb="51" eb="52">
      <t>ミギ</t>
    </rPh>
    <rPh sb="52" eb="53">
      <t>ラン</t>
    </rPh>
    <rPh sb="55" eb="57">
      <t>キサイ</t>
    </rPh>
    <rPh sb="57" eb="58">
      <t>クダ</t>
    </rPh>
    <phoneticPr fontId="8"/>
  </si>
  <si>
    <t>【助成限度額】</t>
    <rPh sb="1" eb="3">
      <t>ジョセイ</t>
    </rPh>
    <rPh sb="3" eb="5">
      <t>ゲンド</t>
    </rPh>
    <rPh sb="5" eb="6">
      <t>ガク</t>
    </rPh>
    <phoneticPr fontId="8"/>
  </si>
  <si>
    <t>端数調整</t>
    <rPh sb="0" eb="2">
      <t>ハスウ</t>
    </rPh>
    <rPh sb="2" eb="4">
      <t>チョウセイ</t>
    </rPh>
    <phoneticPr fontId="8"/>
  </si>
  <si>
    <t>按分</t>
    <rPh sb="0" eb="2">
      <t>アンブン</t>
    </rPh>
    <phoneticPr fontId="8"/>
  </si>
  <si>
    <t>最大額</t>
    <rPh sb="0" eb="2">
      <t>サイダイ</t>
    </rPh>
    <rPh sb="2" eb="3">
      <t>ガク</t>
    </rPh>
    <phoneticPr fontId="8"/>
  </si>
  <si>
    <t>併願助成金集計</t>
    <rPh sb="0" eb="2">
      <t>ヘイガン</t>
    </rPh>
    <rPh sb="2" eb="5">
      <t>ジョセイキン</t>
    </rPh>
    <rPh sb="5" eb="7">
      <t>シュウケイ</t>
    </rPh>
    <phoneticPr fontId="8"/>
  </si>
  <si>
    <t>F*Ｎ</t>
    <phoneticPr fontId="8"/>
  </si>
  <si>
    <t>申請事業は、公社が実施するDX推進支援事業のアドバイザー派遣においてアドバイザーが課題解決のために必要と認めた取組で、以下の(1)又は(2)のいずれかの事業に該当します。
　(1)デジタル技術を活用した新たな取組で、将来にわたり継続的に自社業務の生産性向上を図る取り組みである（生産性向上コース）
　(2)データとデジタル技術を活用し、企業変革に向けたDX推進を図る取組で、以下に該当する（DX戦略策定支援コース）
　　・将来にわたり継続的にDX化を図る取り組みである。
　　・DX戦略が具体化している。</t>
    <rPh sb="0" eb="2">
      <t>シンセイ</t>
    </rPh>
    <rPh sb="65" eb="66">
      <t>マタ</t>
    </rPh>
    <rPh sb="79" eb="81">
      <t>ガイトウ</t>
    </rPh>
    <rPh sb="108" eb="110">
      <t>ショウライ</t>
    </rPh>
    <rPh sb="114" eb="117">
      <t>ケイゾクテキ</t>
    </rPh>
    <rPh sb="118" eb="122">
      <t>ジシャギョウム</t>
    </rPh>
    <rPh sb="123" eb="126">
      <t>セイサンセイ</t>
    </rPh>
    <rPh sb="126" eb="128">
      <t>コウジョウ</t>
    </rPh>
    <rPh sb="129" eb="130">
      <t>ハカ</t>
    </rPh>
    <rPh sb="131" eb="132">
      <t>ト</t>
    </rPh>
    <rPh sb="133" eb="134">
      <t>ク</t>
    </rPh>
    <rPh sb="139" eb="142">
      <t>セイサンセイ</t>
    </rPh>
    <rPh sb="142" eb="144">
      <t>コウジョウ</t>
    </rPh>
    <rPh sb="161" eb="163">
      <t>ギジュツ</t>
    </rPh>
    <rPh sb="164" eb="166">
      <t>カツヨウ</t>
    </rPh>
    <rPh sb="168" eb="172">
      <t>キギョウヘンカク</t>
    </rPh>
    <rPh sb="173" eb="174">
      <t>ム</t>
    </rPh>
    <rPh sb="178" eb="180">
      <t>スイシン</t>
    </rPh>
    <rPh sb="181" eb="182">
      <t>ハカ</t>
    </rPh>
    <rPh sb="183" eb="185">
      <t>トリクミ</t>
    </rPh>
    <rPh sb="187" eb="189">
      <t>イカ</t>
    </rPh>
    <rPh sb="190" eb="192">
      <t>ガイトウ</t>
    </rPh>
    <rPh sb="197" eb="199">
      <t>センリャク</t>
    </rPh>
    <rPh sb="199" eb="201">
      <t>サクテイ</t>
    </rPh>
    <rPh sb="201" eb="203">
      <t>シエン</t>
    </rPh>
    <rPh sb="211" eb="213">
      <t>ショウライ</t>
    </rPh>
    <rPh sb="217" eb="220">
      <t>ケイゾクテキ</t>
    </rPh>
    <rPh sb="223" eb="224">
      <t>カ</t>
    </rPh>
    <rPh sb="225" eb="226">
      <t>ハカ</t>
    </rPh>
    <rPh sb="227" eb="228">
      <t>ト</t>
    </rPh>
    <rPh sb="229" eb="230">
      <t>ク</t>
    </rPh>
    <rPh sb="241" eb="243">
      <t>センリャク</t>
    </rPh>
    <rPh sb="244" eb="247">
      <t>グタイカ</t>
    </rPh>
    <phoneticPr fontId="10"/>
  </si>
  <si>
    <t>営業利益
（①-②-③）</t>
    <rPh sb="0" eb="2">
      <t>エイギョウ</t>
    </rPh>
    <rPh sb="2" eb="4">
      <t>リエキ</t>
    </rPh>
    <phoneticPr fontId="8"/>
  </si>
  <si>
    <t>会社名
（商号）</t>
    <phoneticPr fontId="9"/>
  </si>
  <si>
    <t>会社名
フリガナ</t>
    <phoneticPr fontId="42"/>
  </si>
  <si>
    <t>申請者区分(中小企業者等/小規模事業者等）</t>
    <phoneticPr fontId="8"/>
  </si>
  <si>
    <t>助成率
（主）</t>
    <rPh sb="5" eb="6">
      <t>シュ</t>
    </rPh>
    <phoneticPr fontId="8"/>
  </si>
  <si>
    <t>助成率
（併願）</t>
    <rPh sb="0" eb="3">
      <t>ジョセイリツ</t>
    </rPh>
    <rPh sb="5" eb="7">
      <t>ヘイガン</t>
    </rPh>
    <phoneticPr fontId="8"/>
  </si>
  <si>
    <t>助成事業の重複利用状況</t>
    <phoneticPr fontId="8"/>
  </si>
  <si>
    <t>担当専門家</t>
    <phoneticPr fontId="8"/>
  </si>
  <si>
    <t>1次チェック（主）</t>
    <phoneticPr fontId="8"/>
  </si>
  <si>
    <t>2次チェック（副）</t>
    <phoneticPr fontId="0"/>
  </si>
  <si>
    <t>担当者
(採択後)</t>
    <phoneticPr fontId="0"/>
  </si>
  <si>
    <t>業種(大分類)</t>
    <phoneticPr fontId="8"/>
  </si>
  <si>
    <t>業種
（中分類）
番号</t>
    <phoneticPr fontId="8"/>
  </si>
  <si>
    <t>業種
（中分類）
名称</t>
    <phoneticPr fontId="8"/>
  </si>
  <si>
    <t>会社の
事業概要</t>
    <phoneticPr fontId="8"/>
  </si>
  <si>
    <t>本店
登記所在地
〒</t>
    <phoneticPr fontId="8"/>
  </si>
  <si>
    <t>本店
登記所在地</t>
    <phoneticPr fontId="8"/>
  </si>
  <si>
    <t>都内登記
所在地
〒</t>
    <phoneticPr fontId="8"/>
  </si>
  <si>
    <t>都内登記
所在地
（本店が都外の場合）</t>
    <phoneticPr fontId="8"/>
  </si>
  <si>
    <t>代表者役職</t>
    <phoneticPr fontId="8"/>
  </si>
  <si>
    <t>代表者氏名</t>
    <phoneticPr fontId="42"/>
  </si>
  <si>
    <t>代表者名
フリガナ</t>
    <phoneticPr fontId="42"/>
  </si>
  <si>
    <t>申請テーマ</t>
    <phoneticPr fontId="9"/>
  </si>
  <si>
    <t>資本金
（万円）</t>
    <phoneticPr fontId="8"/>
  </si>
  <si>
    <t>従業員数
（人）</t>
    <phoneticPr fontId="8"/>
  </si>
  <si>
    <t>役職</t>
    <phoneticPr fontId="8"/>
  </si>
  <si>
    <t>氏名</t>
    <phoneticPr fontId="8"/>
  </si>
  <si>
    <t>部署名</t>
    <phoneticPr fontId="8"/>
  </si>
  <si>
    <t>所在地
〒</t>
    <phoneticPr fontId="8"/>
  </si>
  <si>
    <t>所在地</t>
    <phoneticPr fontId="8"/>
  </si>
  <si>
    <t>(1)
機器・ロボット導入費</t>
    <phoneticPr fontId="0"/>
  </si>
  <si>
    <t>(2)
システム構築費</t>
    <phoneticPr fontId="0"/>
  </si>
  <si>
    <t>(3)
ソフトウェア導入費</t>
    <phoneticPr fontId="0"/>
  </si>
  <si>
    <t>（4）
クラウド利用費</t>
    <phoneticPr fontId="0"/>
  </si>
  <si>
    <t>（5）
データ分析費</t>
    <phoneticPr fontId="0"/>
  </si>
  <si>
    <t>(4)
助成対象外
経費</t>
    <phoneticPr fontId="8"/>
  </si>
  <si>
    <t>総事業費
合計</t>
    <phoneticPr fontId="8"/>
  </si>
  <si>
    <t>(1)
機器・ロボット導費</t>
    <phoneticPr fontId="0"/>
  </si>
  <si>
    <t>申請時_助成対象経費合計</t>
    <rPh sb="0" eb="3">
      <t>シンセイジ</t>
    </rPh>
    <phoneticPr fontId="8"/>
  </si>
  <si>
    <t>申請時_助成予定額合計</t>
    <rPh sb="0" eb="3">
      <t>シンセイジ</t>
    </rPh>
    <rPh sb="4" eb="6">
      <t>ジョセイ</t>
    </rPh>
    <rPh sb="6" eb="9">
      <t>ヨテイガク</t>
    </rPh>
    <rPh sb="9" eb="11">
      <t>ゴウケイ</t>
    </rPh>
    <phoneticPr fontId="8"/>
  </si>
  <si>
    <t>申請時_助成予定額（併願）合計</t>
    <rPh sb="0" eb="3">
      <t>シンセイジ</t>
    </rPh>
    <rPh sb="4" eb="6">
      <t>ジョセイ</t>
    </rPh>
    <rPh sb="6" eb="9">
      <t>ヨテイガク</t>
    </rPh>
    <rPh sb="10" eb="12">
      <t>ヘイガン</t>
    </rPh>
    <phoneticPr fontId="8"/>
  </si>
  <si>
    <t>助成率
（未達）</t>
    <rPh sb="0" eb="3">
      <t>ジョセイリツ</t>
    </rPh>
    <rPh sb="5" eb="7">
      <t>ミタツ</t>
    </rPh>
    <phoneticPr fontId="8"/>
  </si>
  <si>
    <t>（所在地）</t>
    <rPh sb="1" eb="4">
      <t>ショザイチ</t>
    </rPh>
    <phoneticPr fontId="8"/>
  </si>
  <si>
    <t>総事業費（税込）</t>
    <phoneticPr fontId="8"/>
  </si>
  <si>
    <t>申請時_助成対象経費（税抜）</t>
    <phoneticPr fontId="8"/>
  </si>
  <si>
    <t>申請時_助成予定額</t>
    <rPh sb="0" eb="3">
      <t>シンセイジ</t>
    </rPh>
    <rPh sb="4" eb="9">
      <t>ジョセイヨテイガク</t>
    </rPh>
    <phoneticPr fontId="8"/>
  </si>
  <si>
    <t>申請時_助成予定額（併願）</t>
    <rPh sb="0" eb="3">
      <t>シンセイジ</t>
    </rPh>
    <rPh sb="4" eb="9">
      <t>ジョセイヨテイガク</t>
    </rPh>
    <rPh sb="10" eb="12">
      <t>ヘイガン</t>
    </rPh>
    <phoneticPr fontId="8"/>
  </si>
  <si>
    <t>-</t>
    <phoneticPr fontId="8"/>
  </si>
  <si>
    <t>〒　　　-</t>
    <phoneticPr fontId="8"/>
  </si>
  <si>
    <t>経費区分別（機器・ロボット導入費、システム構築費、ソフトウェア導入費、クラウド利用費、データ分析費）</t>
    <rPh sb="46" eb="49">
      <t>ブンセキヒ</t>
    </rPh>
    <phoneticPr fontId="8"/>
  </si>
  <si>
    <t>購入品明細を記載していただき、経費区分別の合計額を(１)経費区分別内訳に記載してください。</t>
    <rPh sb="36" eb="38">
      <t>キサイ</t>
    </rPh>
    <phoneticPr fontId="8"/>
  </si>
  <si>
    <t>また、（２）資金調達内訳に資金調達方法（自己資金、借入、その他）と金額、調達先等を記載して</t>
    <rPh sb="41" eb="43">
      <t>キサイ</t>
    </rPh>
    <phoneticPr fontId="8"/>
  </si>
  <si>
    <t>下さい。</t>
    <rPh sb="0" eb="1">
      <t>クダ</t>
    </rPh>
    <phoneticPr fontId="8"/>
  </si>
  <si>
    <t>(クラウド利用がある場合)利用場所</t>
    <rPh sb="5" eb="7">
      <t>リヨウ</t>
    </rPh>
    <rPh sb="10" eb="12">
      <t>バアイ</t>
    </rPh>
    <rPh sb="13" eb="17">
      <t>リヨウバショ</t>
    </rPh>
    <phoneticPr fontId="8"/>
  </si>
  <si>
    <t>事業所名</t>
    <rPh sb="0" eb="3">
      <t>ジギョウショ</t>
    </rPh>
    <rPh sb="3" eb="4">
      <t>メイ</t>
    </rPh>
    <phoneticPr fontId="8"/>
  </si>
  <si>
    <t>HP
URL</t>
    <phoneticPr fontId="8"/>
  </si>
  <si>
    <t>E： 働き方改革推進枠（建設、運輸業の事
   業者等）</t>
    <phoneticPr fontId="8"/>
  </si>
  <si>
    <t>働き方改革</t>
    <rPh sb="0" eb="1">
      <t>ハタラ</t>
    </rPh>
    <rPh sb="2" eb="3">
      <t>カタ</t>
    </rPh>
    <rPh sb="3" eb="5">
      <t>カイカク</t>
    </rPh>
    <phoneticPr fontId="8"/>
  </si>
  <si>
    <t>助成率4/5</t>
    <rPh sb="0" eb="3">
      <t>ジョセイリツ</t>
    </rPh>
    <phoneticPr fontId="8"/>
  </si>
  <si>
    <t>働き方</t>
    <rPh sb="0" eb="1">
      <t>ハタラ</t>
    </rPh>
    <rPh sb="2" eb="3">
      <t>カタ</t>
    </rPh>
    <phoneticPr fontId="8"/>
  </si>
  <si>
    <t>※B,C,D,Eコースを選択した場合は、各コースに応じた追加書類の提出が必要です。</t>
    <rPh sb="12" eb="14">
      <t>センタク</t>
    </rPh>
    <rPh sb="16" eb="18">
      <t>バアイ</t>
    </rPh>
    <rPh sb="20" eb="21">
      <t>カク</t>
    </rPh>
    <rPh sb="25" eb="26">
      <t>オウ</t>
    </rPh>
    <rPh sb="28" eb="32">
      <t>ツイカショルイ</t>
    </rPh>
    <rPh sb="33" eb="35">
      <t>テイシュツ</t>
    </rPh>
    <rPh sb="36" eb="38">
      <t>ヒツヨウ</t>
    </rPh>
    <phoneticPr fontId="8"/>
  </si>
  <si>
    <t>小規模賃金引き上げ</t>
    <rPh sb="0" eb="3">
      <t>ショウキボ</t>
    </rPh>
    <rPh sb="3" eb="5">
      <t>チンギン</t>
    </rPh>
    <rPh sb="5" eb="6">
      <t>ヒ</t>
    </rPh>
    <rPh sb="7" eb="8">
      <t>ア</t>
    </rPh>
    <phoneticPr fontId="8"/>
  </si>
  <si>
    <t>基準日現在で東京都内に登記簿上の本店又は支店がある。ただし、事業実施場所が都外の場合は、都内に本店がある。
（個人事業主の場合は、税務署に提出した「個人事業の開業・廃業等届出書」の控えにより、都内所在地等が確認できる）</t>
    <rPh sb="0" eb="3">
      <t>キジュンビ</t>
    </rPh>
    <rPh sb="3" eb="5">
      <t>ゲンザイ</t>
    </rPh>
    <rPh sb="6" eb="10">
      <t>トウキョウトナイ</t>
    </rPh>
    <rPh sb="11" eb="15">
      <t>トウキボジョウ</t>
    </rPh>
    <rPh sb="16" eb="18">
      <t>ホンテン</t>
    </rPh>
    <rPh sb="18" eb="19">
      <t>マタ</t>
    </rPh>
    <rPh sb="20" eb="22">
      <t>シテン</t>
    </rPh>
    <rPh sb="30" eb="36">
      <t>ジギョウジッシバショ</t>
    </rPh>
    <rPh sb="37" eb="39">
      <t>トガイ</t>
    </rPh>
    <rPh sb="40" eb="42">
      <t>バアイ</t>
    </rPh>
    <rPh sb="44" eb="46">
      <t>トナイ</t>
    </rPh>
    <rPh sb="47" eb="49">
      <t>ホンテン</t>
    </rPh>
    <phoneticPr fontId="8"/>
  </si>
  <si>
    <t>市町村機関</t>
    <phoneticPr fontId="56"/>
  </si>
  <si>
    <t>982</t>
  </si>
  <si>
    <t>S</t>
  </si>
  <si>
    <t>都道府県機関</t>
    <phoneticPr fontId="56"/>
  </si>
  <si>
    <t>981</t>
  </si>
  <si>
    <t>地方公務</t>
    <rPh sb="0" eb="2">
      <t>チホウ</t>
    </rPh>
    <rPh sb="2" eb="4">
      <t>コウム</t>
    </rPh>
    <phoneticPr fontId="56"/>
  </si>
  <si>
    <t>行政機関</t>
    <phoneticPr fontId="56"/>
  </si>
  <si>
    <t>973</t>
  </si>
  <si>
    <t>司法機関</t>
    <phoneticPr fontId="56"/>
  </si>
  <si>
    <t>972</t>
  </si>
  <si>
    <t>立法機関</t>
    <phoneticPr fontId="56"/>
  </si>
  <si>
    <t>971</t>
  </si>
  <si>
    <t>国家公務</t>
    <phoneticPr fontId="56"/>
  </si>
  <si>
    <t>公務（他に分類されるものを除く）</t>
    <phoneticPr fontId="57"/>
  </si>
  <si>
    <t>S</t>
    <phoneticPr fontId="56"/>
  </si>
  <si>
    <t>他に分類されないサービス業</t>
  </si>
  <si>
    <t>959</t>
  </si>
  <si>
    <t>R</t>
  </si>
  <si>
    <t>と畜場</t>
  </si>
  <si>
    <t>952</t>
  </si>
  <si>
    <t>集会場</t>
  </si>
  <si>
    <t>951</t>
  </si>
  <si>
    <t>管理，補助的経済活動を行う事業所</t>
    <phoneticPr fontId="57"/>
  </si>
  <si>
    <t>950</t>
  </si>
  <si>
    <t>その他のサービス業</t>
  </si>
  <si>
    <t>その他の宗教</t>
  </si>
  <si>
    <t>949</t>
  </si>
  <si>
    <t>#</t>
  </si>
  <si>
    <t>キリスト教系宗教</t>
  </si>
  <si>
    <t>943</t>
  </si>
  <si>
    <t>仏教系宗教</t>
  </si>
  <si>
    <t>942</t>
  </si>
  <si>
    <t>神道系宗教</t>
  </si>
  <si>
    <t>941</t>
  </si>
  <si>
    <t>宗教</t>
  </si>
  <si>
    <t>他に分類されない非営利的団体</t>
  </si>
  <si>
    <t>939</t>
  </si>
  <si>
    <t>政治団体</t>
  </si>
  <si>
    <t>934</t>
  </si>
  <si>
    <t>学術・文化団体</t>
  </si>
  <si>
    <t>933</t>
  </si>
  <si>
    <t>労働団体</t>
  </si>
  <si>
    <t>932</t>
  </si>
  <si>
    <t>経済団体</t>
  </si>
  <si>
    <t>931</t>
  </si>
  <si>
    <t>政治・経済・文化団体</t>
  </si>
  <si>
    <t>他に分類されない事業サービス業</t>
  </si>
  <si>
    <t>929</t>
  </si>
  <si>
    <t>警備業</t>
  </si>
  <si>
    <t>923</t>
  </si>
  <si>
    <t>その他の建物サービス業</t>
  </si>
  <si>
    <t>92B</t>
  </si>
  <si>
    <t>922</t>
  </si>
  <si>
    <t>ビルメンテナンス業</t>
  </si>
  <si>
    <t>92A</t>
  </si>
  <si>
    <t>建物サービス業</t>
  </si>
  <si>
    <t>速記・ワープロ入力・複写業</t>
  </si>
  <si>
    <t>921</t>
  </si>
  <si>
    <t>920</t>
  </si>
  <si>
    <t>その他の事業サービス業</t>
  </si>
  <si>
    <t>労働者派遣業</t>
  </si>
  <si>
    <t>912</t>
  </si>
  <si>
    <t>職業紹介業</t>
  </si>
  <si>
    <t>911</t>
  </si>
  <si>
    <t>910</t>
  </si>
  <si>
    <t>職業紹介・労働者派遣業</t>
  </si>
  <si>
    <t>その他の修理業</t>
  </si>
  <si>
    <t>909</t>
  </si>
  <si>
    <t>表具業</t>
  </si>
  <si>
    <t>903</t>
  </si>
  <si>
    <t>電気機械器具修理業</t>
  </si>
  <si>
    <t>902</t>
  </si>
  <si>
    <t>機械修理業（電気機械器具を除く）</t>
  </si>
  <si>
    <t>901</t>
  </si>
  <si>
    <t>900</t>
  </si>
  <si>
    <t>機械等修理業（別掲を除く）</t>
  </si>
  <si>
    <t>自動車整備業</t>
  </si>
  <si>
    <t>891</t>
  </si>
  <si>
    <t>890</t>
  </si>
  <si>
    <t>その他の廃棄物処理業</t>
  </si>
  <si>
    <t>889</t>
  </si>
  <si>
    <t>産業廃棄物処理業</t>
  </si>
  <si>
    <t>882</t>
  </si>
  <si>
    <t>一般廃棄物処理業</t>
  </si>
  <si>
    <t>881</t>
  </si>
  <si>
    <t>880</t>
  </si>
  <si>
    <t>廃棄物処理業</t>
  </si>
  <si>
    <t>サービス業（他に分類されないもの）</t>
  </si>
  <si>
    <t>事業協同組合（他に分類されないもの）</t>
  </si>
  <si>
    <t>872</t>
  </si>
  <si>
    <t>Q</t>
  </si>
  <si>
    <t>農林水産業協同組合（他に分類されないもの）</t>
  </si>
  <si>
    <t>871</t>
  </si>
  <si>
    <t>870</t>
  </si>
  <si>
    <t>協同組合（他に分類されないもの）</t>
  </si>
  <si>
    <t>郵便局受託業</t>
  </si>
  <si>
    <t>862</t>
  </si>
  <si>
    <t>郵便局</t>
  </si>
  <si>
    <t>861</t>
  </si>
  <si>
    <t>860</t>
  </si>
  <si>
    <t>複合サービス事業</t>
  </si>
  <si>
    <t>他に分類されない社会保険・社会福祉・介護事業</t>
  </si>
  <si>
    <t>85L</t>
  </si>
  <si>
    <t>859</t>
  </si>
  <si>
    <t>P</t>
  </si>
  <si>
    <t>更生保護事業</t>
  </si>
  <si>
    <t>85K</t>
  </si>
  <si>
    <t>その他の社会保険・社会福祉・介護事業</t>
  </si>
  <si>
    <t>障害者福祉事業</t>
  </si>
  <si>
    <t>855</t>
  </si>
  <si>
    <t>その他の老人福祉・介護事業</t>
  </si>
  <si>
    <t>85J</t>
  </si>
  <si>
    <t>854</t>
  </si>
  <si>
    <t>有料老人ホーム</t>
  </si>
  <si>
    <t>85H</t>
  </si>
  <si>
    <t>認知症老人グループホーム</t>
  </si>
  <si>
    <t>85G</t>
  </si>
  <si>
    <t>訪問介護事業</t>
  </si>
  <si>
    <t>85F</t>
  </si>
  <si>
    <t>通所・短期入所介護事業</t>
  </si>
  <si>
    <t>85E</t>
  </si>
  <si>
    <t>介護老人保健施設</t>
  </si>
  <si>
    <t>85D</t>
  </si>
  <si>
    <t>特別養護老人ホーム</t>
  </si>
  <si>
    <t>85C</t>
  </si>
  <si>
    <t>老人福祉・介護事業</t>
  </si>
  <si>
    <t>その他の児童福祉事業</t>
  </si>
  <si>
    <t>85B</t>
  </si>
  <si>
    <t>853</t>
  </si>
  <si>
    <t>保育所</t>
  </si>
  <si>
    <t>85A</t>
  </si>
  <si>
    <t>児童福祉事業</t>
  </si>
  <si>
    <t>福祉事務所</t>
  </si>
  <si>
    <t>852</t>
  </si>
  <si>
    <t>社会保険事業団体</t>
  </si>
  <si>
    <t>851</t>
  </si>
  <si>
    <t>850</t>
  </si>
  <si>
    <t>社会保険・社会福祉・介護事業</t>
  </si>
  <si>
    <t>その他の保健衛生</t>
  </si>
  <si>
    <t>849</t>
  </si>
  <si>
    <t>健康相談施設</t>
  </si>
  <si>
    <t>842</t>
  </si>
  <si>
    <t>保健所</t>
    <phoneticPr fontId="56"/>
  </si>
  <si>
    <t>841</t>
  </si>
  <si>
    <t>840</t>
  </si>
  <si>
    <t>保健衛生</t>
  </si>
  <si>
    <t>その他の医療に附帯するサービス業</t>
  </si>
  <si>
    <t>83D</t>
  </si>
  <si>
    <t>836</t>
  </si>
  <si>
    <t>歯科技工所</t>
  </si>
  <si>
    <t>83C</t>
  </si>
  <si>
    <t>医療に附帯するサービス業</t>
  </si>
  <si>
    <t>療術業</t>
  </si>
  <si>
    <t>835</t>
  </si>
  <si>
    <t>看護業</t>
  </si>
  <si>
    <t>83B</t>
  </si>
  <si>
    <t>834</t>
  </si>
  <si>
    <t>助産所</t>
  </si>
  <si>
    <t>83A</t>
  </si>
  <si>
    <t>助産・看護業</t>
  </si>
  <si>
    <t>歯科診療所</t>
  </si>
  <si>
    <t>833</t>
  </si>
  <si>
    <t>一般診療所</t>
  </si>
  <si>
    <t>832</t>
  </si>
  <si>
    <t>病院</t>
    <phoneticPr fontId="57"/>
  </si>
  <si>
    <t>831</t>
  </si>
  <si>
    <t>830</t>
  </si>
  <si>
    <t>医療業</t>
  </si>
  <si>
    <t>医療，福祉</t>
  </si>
  <si>
    <t>他に分類されない教育，学習支援業</t>
  </si>
  <si>
    <t>829</t>
  </si>
  <si>
    <t>O</t>
  </si>
  <si>
    <t>その他の教養・技能教授業</t>
  </si>
  <si>
    <t>82M</t>
  </si>
  <si>
    <t>824</t>
  </si>
  <si>
    <t>スポーツ・健康教授業</t>
  </si>
  <si>
    <t>82L</t>
  </si>
  <si>
    <t>外国語会話教授業</t>
  </si>
  <si>
    <t>82K</t>
  </si>
  <si>
    <t>そろばん教授業</t>
  </si>
  <si>
    <t>82J</t>
  </si>
  <si>
    <t>生花・茶道教授業</t>
  </si>
  <si>
    <t>82H</t>
  </si>
  <si>
    <t>書道教授業</t>
  </si>
  <si>
    <t>82G</t>
  </si>
  <si>
    <t>音楽教授業</t>
  </si>
  <si>
    <t>82F</t>
  </si>
  <si>
    <t>教養・技能教授業</t>
  </si>
  <si>
    <t>学習塾</t>
  </si>
  <si>
    <t>823</t>
  </si>
  <si>
    <t>職業・教育支援施設</t>
  </si>
  <si>
    <t>822</t>
  </si>
  <si>
    <t>その他の社会教育</t>
  </si>
  <si>
    <t>82P</t>
  </si>
  <si>
    <t>821</t>
  </si>
  <si>
    <t>社会通信教育</t>
  </si>
  <si>
    <t>82N</t>
  </si>
  <si>
    <t>動物園，植物園，水族館</t>
  </si>
  <si>
    <t>82D</t>
  </si>
  <si>
    <t>博物館，美術館</t>
  </si>
  <si>
    <t>82C</t>
  </si>
  <si>
    <t>図書館</t>
  </si>
  <si>
    <t>82B</t>
  </si>
  <si>
    <t>公民館</t>
  </si>
  <si>
    <t>82A</t>
  </si>
  <si>
    <t>社会教育</t>
  </si>
  <si>
    <t>820</t>
  </si>
  <si>
    <t>その他の教育，学習支援業</t>
  </si>
  <si>
    <t>幼保連携型認定こども園</t>
  </si>
  <si>
    <t>819</t>
  </si>
  <si>
    <t>学校教育支援機関</t>
  </si>
  <si>
    <t>818</t>
  </si>
  <si>
    <t>各種学校</t>
  </si>
  <si>
    <t>81B</t>
  </si>
  <si>
    <t>817</t>
  </si>
  <si>
    <t>専修学校</t>
  </si>
  <si>
    <t>81A</t>
  </si>
  <si>
    <t>専修学校，各種学校</t>
  </si>
  <si>
    <t>高等教育機関</t>
  </si>
  <si>
    <t>816</t>
  </si>
  <si>
    <t>特別支援学校</t>
  </si>
  <si>
    <t>815</t>
  </si>
  <si>
    <t>高等学校，中等教育学校</t>
  </si>
  <si>
    <t>814</t>
  </si>
  <si>
    <t>中学校</t>
  </si>
  <si>
    <t>813</t>
  </si>
  <si>
    <t>小学校</t>
  </si>
  <si>
    <t>812</t>
  </si>
  <si>
    <t>幼稚園</t>
  </si>
  <si>
    <t>811</t>
  </si>
  <si>
    <t>810</t>
  </si>
  <si>
    <t>学校教育</t>
  </si>
  <si>
    <t>教育，学習支援業</t>
  </si>
  <si>
    <t>他に分類されない娯楽業</t>
  </si>
  <si>
    <t>80R</t>
  </si>
  <si>
    <t>809</t>
  </si>
  <si>
    <t>N</t>
  </si>
  <si>
    <t>娯楽に附帯するサービス業</t>
  </si>
  <si>
    <t>80Q</t>
  </si>
  <si>
    <t>カラオケボックス業</t>
  </si>
  <si>
    <t>80N</t>
  </si>
  <si>
    <t>その他の娯楽業</t>
  </si>
  <si>
    <t>その他の遊戯場</t>
  </si>
  <si>
    <t>80M</t>
  </si>
  <si>
    <t>806</t>
  </si>
  <si>
    <t>ゲームセンター</t>
  </si>
  <si>
    <t>80L</t>
  </si>
  <si>
    <t>パチンコホール</t>
  </si>
  <si>
    <t>80K</t>
  </si>
  <si>
    <t>マージャンクラブ</t>
  </si>
  <si>
    <t>80J</t>
  </si>
  <si>
    <t>遊戯場</t>
  </si>
  <si>
    <t>公園，遊園地</t>
  </si>
  <si>
    <t>805</t>
  </si>
  <si>
    <t>フィットネスクラブ</t>
  </si>
  <si>
    <t>80H</t>
  </si>
  <si>
    <t>804</t>
  </si>
  <si>
    <t>バッティング・テニス練習場</t>
  </si>
  <si>
    <t>80G</t>
  </si>
  <si>
    <t>テニス場</t>
  </si>
  <si>
    <t>80F</t>
  </si>
  <si>
    <t>ボウリング場</t>
  </si>
  <si>
    <t>80E</t>
  </si>
  <si>
    <t>ゴルフ練習場</t>
  </si>
  <si>
    <t>80D</t>
  </si>
  <si>
    <t>ゴルフ場</t>
  </si>
  <si>
    <t>80C</t>
  </si>
  <si>
    <t>体育館</t>
  </si>
  <si>
    <t>80B</t>
  </si>
  <si>
    <t>スポーツ施設提供業（別掲を除く）</t>
  </si>
  <si>
    <t>80A</t>
  </si>
  <si>
    <t>スポーツ施設提供業</t>
  </si>
  <si>
    <t>競輪・競馬等の競走場，競技団</t>
  </si>
  <si>
    <t>803</t>
  </si>
  <si>
    <t>興行場（別掲を除く），興行団</t>
  </si>
  <si>
    <t>802</t>
  </si>
  <si>
    <t>映画館</t>
  </si>
  <si>
    <t>801</t>
  </si>
  <si>
    <t>800</t>
  </si>
  <si>
    <t>娯楽業</t>
  </si>
  <si>
    <t>他に分類されないその他の生活関連サービス業</t>
  </si>
  <si>
    <t>79E</t>
  </si>
  <si>
    <t>799</t>
  </si>
  <si>
    <t>写真プリント，現像・焼付業</t>
  </si>
  <si>
    <t>79D</t>
  </si>
  <si>
    <t>他に分類されない生活関連サービス業</t>
  </si>
  <si>
    <t>冠婚葬祭互助会</t>
  </si>
  <si>
    <t>79C</t>
  </si>
  <si>
    <t>796</t>
  </si>
  <si>
    <t>結婚式場業</t>
  </si>
  <si>
    <t>79B</t>
  </si>
  <si>
    <t>葬儀業</t>
  </si>
  <si>
    <t>79A</t>
  </si>
  <si>
    <t>冠婚葬祭業</t>
  </si>
  <si>
    <t>火葬・墓地管理業</t>
  </si>
  <si>
    <t>795</t>
  </si>
  <si>
    <t>物品預り業</t>
  </si>
  <si>
    <t>794</t>
  </si>
  <si>
    <t>衣服裁縫修理業</t>
  </si>
  <si>
    <t>793</t>
  </si>
  <si>
    <t>旅行業</t>
  </si>
  <si>
    <t>791</t>
  </si>
  <si>
    <t>790</t>
  </si>
  <si>
    <t>その他の生活関連サービス業</t>
  </si>
  <si>
    <t>他に分類されない洗濯・理容・美容・浴場業</t>
  </si>
  <si>
    <t>78D</t>
  </si>
  <si>
    <t>789</t>
  </si>
  <si>
    <t>洗張・染物業</t>
  </si>
  <si>
    <t>78C</t>
  </si>
  <si>
    <t>その他の洗濯・理容・美容・浴場業</t>
  </si>
  <si>
    <t>その他の公衆浴場業</t>
  </si>
  <si>
    <t>785</t>
  </si>
  <si>
    <t>一般公衆浴場業</t>
  </si>
  <si>
    <t>784</t>
  </si>
  <si>
    <t>美容業</t>
  </si>
  <si>
    <t>783</t>
  </si>
  <si>
    <t>理容業</t>
  </si>
  <si>
    <t>782</t>
  </si>
  <si>
    <t>リネンサプライ業</t>
  </si>
  <si>
    <t>78B</t>
  </si>
  <si>
    <t>781</t>
  </si>
  <si>
    <t>普通洗濯業</t>
  </si>
  <si>
    <t>78A</t>
  </si>
  <si>
    <t>洗濯業</t>
  </si>
  <si>
    <t>780</t>
  </si>
  <si>
    <t>洗濯・理容・美容・浴場業</t>
  </si>
  <si>
    <t>生活関連サービス業，娯楽業</t>
  </si>
  <si>
    <t>配達飲食サービス業</t>
  </si>
  <si>
    <t>772</t>
  </si>
  <si>
    <t>M</t>
  </si>
  <si>
    <t>持ち帰り飲食サービス業</t>
  </si>
  <si>
    <t>771</t>
  </si>
  <si>
    <t>770</t>
  </si>
  <si>
    <t>持ち帰り・配達飲食サービス業</t>
  </si>
  <si>
    <t>他に分類されない飲食店</t>
  </si>
  <si>
    <t>76G</t>
  </si>
  <si>
    <t>769</t>
  </si>
  <si>
    <t>お好み焼・焼きそば・たこ焼店</t>
  </si>
  <si>
    <t>76F</t>
  </si>
  <si>
    <t>ハンバーガー店</t>
  </si>
  <si>
    <t>76E</t>
  </si>
  <si>
    <t>その他の飲食店</t>
  </si>
  <si>
    <t>喫茶店</t>
  </si>
  <si>
    <t>767</t>
  </si>
  <si>
    <t>バー，キャバレー，ナイトクラブ</t>
  </si>
  <si>
    <t>766</t>
  </si>
  <si>
    <t>酒場，ビヤホール</t>
  </si>
  <si>
    <t>765</t>
  </si>
  <si>
    <t>すし店</t>
  </si>
  <si>
    <t>764</t>
  </si>
  <si>
    <t>そば・うどん店</t>
  </si>
  <si>
    <t>763</t>
  </si>
  <si>
    <t>その他の専門料理店</t>
  </si>
  <si>
    <t>76D</t>
  </si>
  <si>
    <t>762</t>
  </si>
  <si>
    <t>焼肉店</t>
  </si>
  <si>
    <t>76C</t>
  </si>
  <si>
    <t>中華料理店</t>
  </si>
  <si>
    <t>76B</t>
  </si>
  <si>
    <t>日本料理店</t>
  </si>
  <si>
    <t>76A</t>
  </si>
  <si>
    <t>専門料理店</t>
  </si>
  <si>
    <t>食堂，レストラン（専門料理店を除く）</t>
  </si>
  <si>
    <t>761</t>
  </si>
  <si>
    <t>760</t>
  </si>
  <si>
    <t>飲食店</t>
  </si>
  <si>
    <t>他に分類されない宿泊業</t>
  </si>
  <si>
    <t>75B</t>
  </si>
  <si>
    <t>759</t>
  </si>
  <si>
    <t>会社・団体の宿泊所</t>
  </si>
  <si>
    <t>75A</t>
  </si>
  <si>
    <t>その他の宿泊業</t>
  </si>
  <si>
    <t>下宿業</t>
  </si>
  <si>
    <t>753</t>
  </si>
  <si>
    <t>簡易宿所</t>
  </si>
  <si>
    <t>752</t>
  </si>
  <si>
    <t>旅館，ホテル</t>
  </si>
  <si>
    <t>751</t>
  </si>
  <si>
    <t>750</t>
  </si>
  <si>
    <t>宿泊業</t>
  </si>
  <si>
    <t>宿泊業，飲食サービス業</t>
  </si>
  <si>
    <t>その他の技術サービス業</t>
  </si>
  <si>
    <t>749</t>
  </si>
  <si>
    <t>L</t>
  </si>
  <si>
    <t>商業写真業</t>
  </si>
  <si>
    <t>74E</t>
  </si>
  <si>
    <t>746</t>
  </si>
  <si>
    <t>写真業（商業写真業を除く）</t>
  </si>
  <si>
    <t>74D</t>
  </si>
  <si>
    <t>写真業</t>
  </si>
  <si>
    <t>計量証明業</t>
  </si>
  <si>
    <t>745</t>
  </si>
  <si>
    <t>商品・非破壊検査業</t>
  </si>
  <si>
    <t>744</t>
  </si>
  <si>
    <t>機械設計業</t>
  </si>
  <si>
    <t>743</t>
  </si>
  <si>
    <t>その他の土木建築サービス業</t>
  </si>
  <si>
    <t>74C</t>
  </si>
  <si>
    <t>742</t>
  </si>
  <si>
    <t>測量業</t>
  </si>
  <si>
    <t>74B</t>
  </si>
  <si>
    <t>建築設計業</t>
  </si>
  <si>
    <t>74A</t>
  </si>
  <si>
    <t>土木建築サービス業</t>
  </si>
  <si>
    <t>獣医業</t>
  </si>
  <si>
    <t>741</t>
  </si>
  <si>
    <t>740</t>
  </si>
  <si>
    <t>技術サービス業（他に分類されないもの）</t>
  </si>
  <si>
    <t>広告業</t>
  </si>
  <si>
    <t>731</t>
  </si>
  <si>
    <t>730</t>
  </si>
  <si>
    <t>他に分類されない専門サービス業</t>
  </si>
  <si>
    <t>72H</t>
  </si>
  <si>
    <t>729</t>
  </si>
  <si>
    <t>興信所</t>
  </si>
  <si>
    <t>72G</t>
  </si>
  <si>
    <t>その他の専門サービス業</t>
  </si>
  <si>
    <t>純粋持株会社</t>
  </si>
  <si>
    <t>72F</t>
  </si>
  <si>
    <t>728</t>
  </si>
  <si>
    <t>経営コンサルタント業</t>
  </si>
  <si>
    <t>72E</t>
  </si>
  <si>
    <t>経営コンサルタント業，純粋持株会社</t>
  </si>
  <si>
    <t>著述・芸術家業</t>
  </si>
  <si>
    <t>727</t>
  </si>
  <si>
    <t>デザイン業</t>
  </si>
  <si>
    <t>726</t>
  </si>
  <si>
    <t>社会保険労務士事務所</t>
  </si>
  <si>
    <t>725</t>
  </si>
  <si>
    <t>税理士事務所</t>
  </si>
  <si>
    <t>72D</t>
  </si>
  <si>
    <t>724</t>
  </si>
  <si>
    <t>公認会計士事務所</t>
  </si>
  <si>
    <t>72C</t>
  </si>
  <si>
    <t>公認会計士事務所，税理士事務所</t>
  </si>
  <si>
    <t>行政書士事務所</t>
  </si>
  <si>
    <t>723</t>
  </si>
  <si>
    <t>土地家屋調査士事務所</t>
  </si>
  <si>
    <t>72K</t>
  </si>
  <si>
    <t>722</t>
  </si>
  <si>
    <t>公証人役場，司法書士事務所</t>
  </si>
  <si>
    <t>72J</t>
  </si>
  <si>
    <t>公証人役場，司法書士事務所，土地家屋調査士事務所</t>
  </si>
  <si>
    <t>特許事務所</t>
  </si>
  <si>
    <t>72B</t>
  </si>
  <si>
    <t>721</t>
  </si>
  <si>
    <t>法律事務所</t>
  </si>
  <si>
    <t>72A</t>
  </si>
  <si>
    <t>法律事務所，特許事務所</t>
  </si>
  <si>
    <t>720</t>
  </si>
  <si>
    <t>専門サービス業（他に分類されないもの）</t>
  </si>
  <si>
    <t>人文・社会科学研究所</t>
  </si>
  <si>
    <t>712</t>
  </si>
  <si>
    <t>自然科学研究所</t>
  </si>
  <si>
    <t>711</t>
  </si>
  <si>
    <t>710</t>
  </si>
  <si>
    <t>学術・開発研究機関</t>
  </si>
  <si>
    <t>学術研究，専門・技術サービス業</t>
  </si>
  <si>
    <t>他に分類されない物品賃貸業</t>
  </si>
  <si>
    <t>70B</t>
  </si>
  <si>
    <t>709</t>
  </si>
  <si>
    <t>K</t>
  </si>
  <si>
    <t>音楽・映像記録物賃貸業（別掲を除く）</t>
  </si>
  <si>
    <t>70A</t>
  </si>
  <si>
    <t>その他の物品賃貸業</t>
  </si>
  <si>
    <t>スポーツ・娯楽用品賃貸業</t>
  </si>
  <si>
    <t>705</t>
  </si>
  <si>
    <t>自動車賃貸業</t>
  </si>
  <si>
    <t>704</t>
  </si>
  <si>
    <t>事務用機械器具賃貸業</t>
  </si>
  <si>
    <t>703</t>
  </si>
  <si>
    <t>産業用機械器具賃貸業</t>
  </si>
  <si>
    <t>702</t>
  </si>
  <si>
    <t>その他の各種物品賃貸業</t>
  </si>
  <si>
    <t>70D</t>
  </si>
  <si>
    <t>701</t>
  </si>
  <si>
    <t>総合リース業</t>
  </si>
  <si>
    <t>70C</t>
  </si>
  <si>
    <t>各種物品賃貸業</t>
  </si>
  <si>
    <t>700</t>
  </si>
  <si>
    <t>物品賃貸業</t>
  </si>
  <si>
    <t>不動産管理業</t>
  </si>
  <si>
    <t>694</t>
  </si>
  <si>
    <t>駐車場業</t>
  </si>
  <si>
    <t>693</t>
  </si>
  <si>
    <t>貸家業，貸間業</t>
  </si>
  <si>
    <t>692</t>
  </si>
  <si>
    <t>不動産賃貸業（貸家業，貸間業を除く）</t>
  </si>
  <si>
    <t>691</t>
  </si>
  <si>
    <t>690</t>
  </si>
  <si>
    <t>不動産賃貸業・管理業</t>
  </si>
  <si>
    <t>不動産代理業・仲介業</t>
  </si>
  <si>
    <t>682</t>
  </si>
  <si>
    <t>建物売買業，土地売買業</t>
  </si>
  <si>
    <t>681</t>
  </si>
  <si>
    <t>680</t>
  </si>
  <si>
    <t>不動産取引業</t>
  </si>
  <si>
    <t>不動産業，物品賃貸業</t>
  </si>
  <si>
    <t>保険サービス業</t>
  </si>
  <si>
    <t>675</t>
  </si>
  <si>
    <t>J</t>
  </si>
  <si>
    <t>保険媒介代理業</t>
  </si>
  <si>
    <t>674</t>
  </si>
  <si>
    <t>共済事業，少額短期保険業</t>
  </si>
  <si>
    <t>673</t>
  </si>
  <si>
    <t>損害保険業</t>
  </si>
  <si>
    <t>672</t>
  </si>
  <si>
    <t>生命保険業</t>
  </si>
  <si>
    <t>671</t>
  </si>
  <si>
    <t>670</t>
  </si>
  <si>
    <t>保険業（保険媒介代理業，保険サービス業を含む）</t>
  </si>
  <si>
    <t>金融代理業</t>
  </si>
  <si>
    <t>663</t>
  </si>
  <si>
    <t>信託業</t>
  </si>
  <si>
    <t>662</t>
  </si>
  <si>
    <t>補助的金融業，金融附帯業</t>
  </si>
  <si>
    <t>661</t>
  </si>
  <si>
    <t>660</t>
  </si>
  <si>
    <t>補助的金融業等</t>
  </si>
  <si>
    <t>商品先物取引業，商品投資顧問業</t>
    <phoneticPr fontId="57"/>
  </si>
  <si>
    <t>652</t>
  </si>
  <si>
    <t>金融商品取引業</t>
  </si>
  <si>
    <t>651</t>
  </si>
  <si>
    <t>650</t>
  </si>
  <si>
    <t>金融商品取引業，商品先物取引業</t>
  </si>
  <si>
    <t>その他の非預金信用機関</t>
  </si>
  <si>
    <t>649</t>
  </si>
  <si>
    <t>クレジットカード業，割賦金融業</t>
  </si>
  <si>
    <t>643</t>
  </si>
  <si>
    <t>質屋</t>
  </si>
  <si>
    <t>642</t>
  </si>
  <si>
    <t>貸金業</t>
  </si>
  <si>
    <t>641</t>
  </si>
  <si>
    <t>640</t>
  </si>
  <si>
    <t>貸金業，クレジットカード業等非預金信用機関</t>
  </si>
  <si>
    <t>農林水産金融業</t>
  </si>
  <si>
    <t>632</t>
  </si>
  <si>
    <t>中小企業等金融業</t>
  </si>
  <si>
    <t>631</t>
  </si>
  <si>
    <t>630</t>
  </si>
  <si>
    <t>協同組織金融業</t>
  </si>
  <si>
    <t>銀行（中央銀行を除く）</t>
  </si>
  <si>
    <t>622</t>
  </si>
  <si>
    <t>中央銀行</t>
  </si>
  <si>
    <t>621</t>
  </si>
  <si>
    <t>620</t>
  </si>
  <si>
    <t>銀行業</t>
  </si>
  <si>
    <t>金融業，保険業</t>
  </si>
  <si>
    <t>その他の無店舗小売業</t>
  </si>
  <si>
    <t>619</t>
  </si>
  <si>
    <t>I</t>
  </si>
  <si>
    <t>自動販売機による小売業</t>
  </si>
  <si>
    <t>612</t>
  </si>
  <si>
    <t>通信販売・訪問販売小売業</t>
  </si>
  <si>
    <t>611</t>
  </si>
  <si>
    <t>610</t>
  </si>
  <si>
    <t>無店舗小売業</t>
  </si>
  <si>
    <t>他に分類されないその他の小売業</t>
  </si>
  <si>
    <t>60G</t>
  </si>
  <si>
    <t>609</t>
  </si>
  <si>
    <t>中古品小売業（他に分類されないもの）</t>
  </si>
  <si>
    <t>60F</t>
  </si>
  <si>
    <t>ペット・ペット用品小売業</t>
  </si>
  <si>
    <t>60E</t>
  </si>
  <si>
    <t>花・植木小売業</t>
  </si>
  <si>
    <t>60D</t>
  </si>
  <si>
    <t>他に分類されない小売業</t>
  </si>
  <si>
    <t>写真機・時計・眼鏡小売業</t>
  </si>
  <si>
    <t>608</t>
  </si>
  <si>
    <t>楽器小売業</t>
  </si>
  <si>
    <t>60C</t>
  </si>
  <si>
    <t>607</t>
  </si>
  <si>
    <t>がん具・娯楽用品小売業</t>
  </si>
  <si>
    <t>60B</t>
  </si>
  <si>
    <t>スポーツ用品小売業</t>
    <phoneticPr fontId="57"/>
  </si>
  <si>
    <t>60A</t>
  </si>
  <si>
    <t>スポーツ用品・がん具・娯楽用品・楽器小売業</t>
  </si>
  <si>
    <t>書籍・文房具小売業</t>
  </si>
  <si>
    <t>606</t>
  </si>
  <si>
    <t>燃料小売業</t>
  </si>
  <si>
    <t>605</t>
  </si>
  <si>
    <t>農耕用品小売業</t>
  </si>
  <si>
    <t>604</t>
  </si>
  <si>
    <t>医薬品・化粧品小売業</t>
  </si>
  <si>
    <t>603</t>
  </si>
  <si>
    <t>じゅう器小売業</t>
  </si>
  <si>
    <t>602</t>
  </si>
  <si>
    <t>家具・建具・畳小売業</t>
  </si>
  <si>
    <t>601</t>
  </si>
  <si>
    <t>600</t>
  </si>
  <si>
    <t>その他の小売業</t>
  </si>
  <si>
    <t>機械器具小売業（自動車，自転車を除く）</t>
  </si>
  <si>
    <t>593</t>
  </si>
  <si>
    <t>自転車小売業</t>
  </si>
  <si>
    <t>592</t>
  </si>
  <si>
    <t>自動車小売業</t>
  </si>
  <si>
    <t>591</t>
  </si>
  <si>
    <t>590</t>
  </si>
  <si>
    <t>機械器具小売業</t>
  </si>
  <si>
    <t>他に分類されない飲食料品小売業</t>
  </si>
  <si>
    <t>58B</t>
  </si>
  <si>
    <t>589</t>
  </si>
  <si>
    <t>料理品小売業</t>
  </si>
  <si>
    <t>58A</t>
  </si>
  <si>
    <t>その他の飲食料品小売業</t>
  </si>
  <si>
    <t>菓子・パン小売業</t>
  </si>
  <si>
    <t>586</t>
  </si>
  <si>
    <t>酒小売業</t>
  </si>
  <si>
    <t>585</t>
  </si>
  <si>
    <t>鮮魚小売業</t>
  </si>
  <si>
    <t>584</t>
  </si>
  <si>
    <t>食肉小売業</t>
  </si>
  <si>
    <t>583</t>
  </si>
  <si>
    <t>野菜・果実小売業</t>
  </si>
  <si>
    <t>582</t>
  </si>
  <si>
    <t>各種食料品小売業</t>
  </si>
  <si>
    <t>581</t>
  </si>
  <si>
    <t>580</t>
  </si>
  <si>
    <t>飲食料品小売業</t>
  </si>
  <si>
    <t>その他の織物・衣服・身の回り品小売業</t>
  </si>
  <si>
    <t>579</t>
  </si>
  <si>
    <t>靴・履物小売業</t>
  </si>
  <si>
    <t>574</t>
  </si>
  <si>
    <t>婦人・子供服小売業</t>
  </si>
  <si>
    <t>573</t>
  </si>
  <si>
    <t>男子服小売業</t>
  </si>
  <si>
    <t>572</t>
  </si>
  <si>
    <t>呉服・服地・寝具小売業</t>
  </si>
  <si>
    <t>571</t>
  </si>
  <si>
    <t>570</t>
  </si>
  <si>
    <t>織物・衣服・身の回り品小売業</t>
  </si>
  <si>
    <t>その他の各種商品小売業（従業者が常時50人未満のもの）</t>
  </si>
  <si>
    <t>569</t>
  </si>
  <si>
    <t>百貨店，総合スーパー</t>
  </si>
  <si>
    <t>561</t>
  </si>
  <si>
    <t>560</t>
  </si>
  <si>
    <t>各種商品小売業</t>
  </si>
  <si>
    <t>他に分類されないその他の卸売業</t>
  </si>
  <si>
    <t>55B</t>
  </si>
  <si>
    <t>559</t>
  </si>
  <si>
    <t>代理商，仲立業</t>
  </si>
  <si>
    <t>55A</t>
  </si>
  <si>
    <t>他に分類されない卸売業</t>
  </si>
  <si>
    <t>紙・紙製品卸売業</t>
  </si>
  <si>
    <t>553</t>
  </si>
  <si>
    <t>医薬品・化粧品等卸売業</t>
  </si>
  <si>
    <t>552</t>
  </si>
  <si>
    <t>家具・建具・じゅう器等卸売業</t>
  </si>
  <si>
    <t>551</t>
  </si>
  <si>
    <t>550</t>
  </si>
  <si>
    <t>その他の卸売業</t>
  </si>
  <si>
    <t>その他の機械器具卸売業</t>
  </si>
  <si>
    <t>549</t>
  </si>
  <si>
    <t>電気機械器具卸売業</t>
  </si>
  <si>
    <t>543</t>
  </si>
  <si>
    <t>自動車卸売業</t>
  </si>
  <si>
    <t>542</t>
  </si>
  <si>
    <t>産業機械器具卸売業</t>
  </si>
  <si>
    <t>541</t>
  </si>
  <si>
    <t>540</t>
  </si>
  <si>
    <t>機械器具卸売業</t>
  </si>
  <si>
    <t>再生資源卸売業</t>
  </si>
  <si>
    <t>536</t>
  </si>
  <si>
    <t>非鉄金属卸売業</t>
  </si>
  <si>
    <t>535</t>
  </si>
  <si>
    <t>鉄鋼製品卸売業</t>
  </si>
  <si>
    <t>534</t>
  </si>
  <si>
    <t>石油・鉱物卸売業</t>
  </si>
  <si>
    <t>533</t>
  </si>
  <si>
    <t>化学製品卸売業</t>
  </si>
  <si>
    <t>532</t>
  </si>
  <si>
    <t>建築材料卸売業</t>
  </si>
  <si>
    <t>531</t>
  </si>
  <si>
    <t>530</t>
  </si>
  <si>
    <t>建築材料，鉱物・金属材料等卸売業</t>
  </si>
  <si>
    <t>食料・飲料卸売業</t>
  </si>
  <si>
    <t>522</t>
  </si>
  <si>
    <t>その他の農畜産物・水産物卸売業</t>
  </si>
  <si>
    <t>52E</t>
  </si>
  <si>
    <t>521</t>
  </si>
  <si>
    <t>生鮮魚介卸売業</t>
  </si>
  <si>
    <t>52D</t>
  </si>
  <si>
    <t>食肉卸売業</t>
  </si>
  <si>
    <t>52C</t>
  </si>
  <si>
    <t>野菜・果実卸売業</t>
    <rPh sb="4" eb="5">
      <t>ジツ</t>
    </rPh>
    <phoneticPr fontId="57"/>
  </si>
  <si>
    <t>52B</t>
  </si>
  <si>
    <t>米穀類卸売業</t>
  </si>
  <si>
    <t>52A</t>
  </si>
  <si>
    <t>農畜産物・水産物卸売業</t>
  </si>
  <si>
    <t>520</t>
  </si>
  <si>
    <t>飲食料品卸売業</t>
  </si>
  <si>
    <t>身の回り品卸売業</t>
  </si>
  <si>
    <t>513</t>
  </si>
  <si>
    <t>衣服卸売業</t>
  </si>
  <si>
    <t>512</t>
  </si>
  <si>
    <t>繊維品卸売業（衣服，身の回り品を除く）</t>
  </si>
  <si>
    <t>511</t>
  </si>
  <si>
    <t>510</t>
  </si>
  <si>
    <t>繊維・衣服等卸売業</t>
  </si>
  <si>
    <t>その他の各種商品卸売業</t>
  </si>
  <si>
    <t>50B</t>
  </si>
  <si>
    <t>501</t>
  </si>
  <si>
    <t>各種商品卸売業（従業者が常時100人以上のもの）</t>
  </si>
  <si>
    <t>50A</t>
  </si>
  <si>
    <t>各種商品卸売業</t>
  </si>
  <si>
    <t>500</t>
  </si>
  <si>
    <t>卸売業，小売業</t>
  </si>
  <si>
    <t>郵便業（信書便事業を含む）</t>
  </si>
  <si>
    <t>491</t>
  </si>
  <si>
    <t>H</t>
  </si>
  <si>
    <t>490</t>
  </si>
  <si>
    <t>その他の運輸に附帯するサービス業</t>
  </si>
  <si>
    <t>489</t>
  </si>
  <si>
    <t>運輸施設提供業</t>
  </si>
  <si>
    <t>485</t>
  </si>
  <si>
    <t>こん包業</t>
  </si>
  <si>
    <t>484</t>
  </si>
  <si>
    <t>運送代理店</t>
  </si>
  <si>
    <t>483</t>
  </si>
  <si>
    <t>貨物運送取扱業（集配利用運送業を除く）</t>
  </si>
  <si>
    <t>482</t>
  </si>
  <si>
    <t>港湾運送業</t>
  </si>
  <si>
    <t>481</t>
  </si>
  <si>
    <t>480</t>
  </si>
  <si>
    <t>運輸に附帯するサービス業</t>
  </si>
  <si>
    <t>冷蔵倉庫業</t>
  </si>
  <si>
    <t>472</t>
  </si>
  <si>
    <t>倉庫業（冷蔵倉庫業を除く）</t>
  </si>
  <si>
    <t>471</t>
  </si>
  <si>
    <t>470</t>
  </si>
  <si>
    <t>倉庫業</t>
  </si>
  <si>
    <t>航空機使用業（航空運送業を除く）</t>
  </si>
  <si>
    <t>462</t>
  </si>
  <si>
    <t>航空運送業</t>
  </si>
  <si>
    <t>461</t>
  </si>
  <si>
    <t>460</t>
  </si>
  <si>
    <t>航空運輸業</t>
  </si>
  <si>
    <t>船舶貸渡業</t>
  </si>
  <si>
    <t>454</t>
  </si>
  <si>
    <t>内陸水運業</t>
  </si>
  <si>
    <t>453</t>
  </si>
  <si>
    <t>沿海海運業</t>
  </si>
  <si>
    <t>452</t>
  </si>
  <si>
    <t>外航海運業</t>
  </si>
  <si>
    <t>451</t>
  </si>
  <si>
    <t>450</t>
  </si>
  <si>
    <t>水運業</t>
  </si>
  <si>
    <t>その他の道路貨物運送業</t>
  </si>
  <si>
    <t>449</t>
  </si>
  <si>
    <t>集配利用運送業</t>
  </si>
  <si>
    <t>444</t>
  </si>
  <si>
    <t>貨物軽自動車運送業</t>
  </si>
  <si>
    <t>443</t>
  </si>
  <si>
    <t>特定貨物自動車運送業</t>
  </si>
  <si>
    <t>442</t>
  </si>
  <si>
    <t>一般貨物自動車運送業</t>
  </si>
  <si>
    <t>441</t>
  </si>
  <si>
    <t>440</t>
  </si>
  <si>
    <t>道路貨物運送業</t>
  </si>
  <si>
    <t>その他の道路旅客運送業</t>
  </si>
  <si>
    <t>439</t>
  </si>
  <si>
    <t>一般貸切旅客自動車運送業</t>
  </si>
  <si>
    <t>433</t>
  </si>
  <si>
    <t>一般乗用旅客自動車運送業</t>
  </si>
  <si>
    <t>432</t>
  </si>
  <si>
    <t>一般乗合旅客自動車運送業</t>
  </si>
  <si>
    <t>431</t>
  </si>
  <si>
    <t>430</t>
  </si>
  <si>
    <t>道路旅客運送業</t>
  </si>
  <si>
    <t>鉄道業</t>
  </si>
  <si>
    <t>421</t>
  </si>
  <si>
    <t>420</t>
  </si>
  <si>
    <t>運輸業，郵便業</t>
  </si>
  <si>
    <t>映像・音声・文字情報制作に附帯するサービス業</t>
  </si>
  <si>
    <t>416</t>
  </si>
  <si>
    <t>G</t>
  </si>
  <si>
    <t>広告制作業</t>
  </si>
  <si>
    <t>415</t>
  </si>
  <si>
    <t>出版業</t>
  </si>
  <si>
    <t>414</t>
  </si>
  <si>
    <t>新聞業</t>
  </si>
  <si>
    <t>413</t>
  </si>
  <si>
    <t>音声情報制作業</t>
  </si>
  <si>
    <t>412</t>
  </si>
  <si>
    <t>映像情報制作・配給業</t>
  </si>
  <si>
    <t>411</t>
  </si>
  <si>
    <t>410</t>
  </si>
  <si>
    <t>映像・音声・文字情報制作業</t>
  </si>
  <si>
    <t>インターネット附随サービス業</t>
  </si>
  <si>
    <t>401</t>
  </si>
  <si>
    <t>400</t>
  </si>
  <si>
    <t>その他の情報処理・提供サービス業</t>
  </si>
  <si>
    <t>39C</t>
  </si>
  <si>
    <t>392</t>
  </si>
  <si>
    <t>情報提供サービス業</t>
  </si>
  <si>
    <t>39B</t>
  </si>
  <si>
    <t>情報処理サービス業</t>
  </si>
  <si>
    <t>39A</t>
  </si>
  <si>
    <t>情報処理・提供サービス業</t>
  </si>
  <si>
    <t>ソフトウェア業</t>
  </si>
  <si>
    <t>391</t>
  </si>
  <si>
    <t>390</t>
  </si>
  <si>
    <t>情報サービス業</t>
  </si>
  <si>
    <t>有線放送業</t>
  </si>
  <si>
    <t>383</t>
  </si>
  <si>
    <t>民間放送業（有線放送業を除く）</t>
  </si>
  <si>
    <t>382</t>
  </si>
  <si>
    <t>公共放送業（有線放送業を除く）</t>
  </si>
  <si>
    <t>381</t>
  </si>
  <si>
    <t>380</t>
  </si>
  <si>
    <t>放送業</t>
  </si>
  <si>
    <t>電気通信に附帯するサービス業</t>
  </si>
  <si>
    <t>373</t>
  </si>
  <si>
    <t>移動電気通信業</t>
  </si>
  <si>
    <t>372</t>
  </si>
  <si>
    <t>固定電気通信業</t>
  </si>
  <si>
    <t>371</t>
  </si>
  <si>
    <t>370</t>
  </si>
  <si>
    <t>通信業</t>
  </si>
  <si>
    <t>情報通信業</t>
  </si>
  <si>
    <t>下水道業</t>
  </si>
  <si>
    <t>363</t>
  </si>
  <si>
    <t>F</t>
  </si>
  <si>
    <t>工業用水道業</t>
  </si>
  <si>
    <t>362</t>
  </si>
  <si>
    <t>上水道業</t>
  </si>
  <si>
    <t>361</t>
  </si>
  <si>
    <t>360</t>
  </si>
  <si>
    <t>水道業</t>
  </si>
  <si>
    <t>熱供給業</t>
  </si>
  <si>
    <t>351</t>
  </si>
  <si>
    <t>350</t>
  </si>
  <si>
    <t>ガス業</t>
  </si>
  <si>
    <t>341</t>
  </si>
  <si>
    <t>340</t>
  </si>
  <si>
    <t>電気業</t>
  </si>
  <si>
    <t>331</t>
  </si>
  <si>
    <t>330</t>
  </si>
  <si>
    <t>電気・ガス・熱供給・水道業</t>
  </si>
  <si>
    <t>他に分類されないその他の製造業</t>
  </si>
  <si>
    <t>32D</t>
  </si>
  <si>
    <t>329</t>
  </si>
  <si>
    <t>E</t>
  </si>
  <si>
    <t>情報記録物製造業（新聞，書籍等の印刷物を除く）</t>
    <phoneticPr fontId="57"/>
  </si>
  <si>
    <t>32C</t>
  </si>
  <si>
    <t>他に分類されない製造業</t>
  </si>
  <si>
    <t>畳等生活雑貨製品製造業</t>
  </si>
  <si>
    <t>328</t>
  </si>
  <si>
    <t>漆器製造業</t>
  </si>
  <si>
    <t>327</t>
  </si>
  <si>
    <t>ペン・鉛筆・絵画用品・その他の事務用品製造業</t>
  </si>
  <si>
    <t>326</t>
  </si>
  <si>
    <t>運動用具製造業</t>
  </si>
  <si>
    <t>32B</t>
  </si>
  <si>
    <t>325</t>
  </si>
  <si>
    <t>がん具製造業</t>
  </si>
  <si>
    <t>32A</t>
  </si>
  <si>
    <t>がん具・運動用具製造業</t>
  </si>
  <si>
    <t>楽器製造業</t>
  </si>
  <si>
    <t>324</t>
  </si>
  <si>
    <t>時計・同部分品製造業</t>
  </si>
  <si>
    <t>323</t>
  </si>
  <si>
    <t>装身具・装飾品・ボタン・同関連品製造業（貴金属・宝石製を除く）</t>
  </si>
  <si>
    <t>322</t>
  </si>
  <si>
    <t>貴金属・宝石製品製造業</t>
  </si>
  <si>
    <t>321</t>
  </si>
  <si>
    <t>320</t>
  </si>
  <si>
    <t>その他の製造業</t>
  </si>
  <si>
    <t>その他の輸送用機械器具製造業</t>
  </si>
  <si>
    <t>319</t>
  </si>
  <si>
    <t>産業用運搬車両・同部分品・附属品製造業</t>
  </si>
  <si>
    <t>315</t>
  </si>
  <si>
    <t>航空機・同附属品製造業</t>
  </si>
  <si>
    <t>314</t>
  </si>
  <si>
    <t>船舶製造・修理業，舶用機関製造業</t>
  </si>
  <si>
    <t>313</t>
  </si>
  <si>
    <t>鉄道車両・同部分品製造業</t>
  </si>
  <si>
    <t>312</t>
  </si>
  <si>
    <t>自動車・同附属品製造業</t>
  </si>
  <si>
    <t>311</t>
  </si>
  <si>
    <t>310</t>
  </si>
  <si>
    <t>輸送用機械器具製造業</t>
  </si>
  <si>
    <t>電子計算機・同附属装置製造業</t>
  </si>
  <si>
    <t>303</t>
  </si>
  <si>
    <t>映像・音響機械器具製造業</t>
  </si>
  <si>
    <t>302</t>
  </si>
  <si>
    <t>通信機械器具・同関連機械器具製造業</t>
  </si>
  <si>
    <t>301</t>
  </si>
  <si>
    <t>300</t>
  </si>
  <si>
    <t>情報通信機械器具製造業</t>
  </si>
  <si>
    <t>その他の電気機械器具製造業</t>
  </si>
  <si>
    <t>299</t>
  </si>
  <si>
    <t>電気計測器製造業</t>
  </si>
  <si>
    <t>297</t>
  </si>
  <si>
    <t>電子応用装置製造業</t>
  </si>
  <si>
    <t>296</t>
  </si>
  <si>
    <t>電池製造業</t>
  </si>
  <si>
    <t>295</t>
  </si>
  <si>
    <t>電球・電気照明器具製造業</t>
  </si>
  <si>
    <t>294</t>
  </si>
  <si>
    <t>民生用電気機械器具製造業</t>
  </si>
  <si>
    <t>293</t>
  </si>
  <si>
    <t>産業用電気機械器具製造業</t>
  </si>
  <si>
    <t>292</t>
  </si>
  <si>
    <t>発電用・送電用・配電用電気機械器具製造業</t>
  </si>
  <si>
    <t>291</t>
  </si>
  <si>
    <t>290</t>
  </si>
  <si>
    <t>電気機械器具製造業</t>
  </si>
  <si>
    <t>その他の電子部品・デバイス・電子回路製造業</t>
  </si>
  <si>
    <t>289</t>
  </si>
  <si>
    <t>ユニット部品製造業</t>
  </si>
  <si>
    <t>285</t>
  </si>
  <si>
    <t>電子回路製造業</t>
  </si>
  <si>
    <t>284</t>
  </si>
  <si>
    <t>記録メディア製造業</t>
  </si>
  <si>
    <t>283</t>
  </si>
  <si>
    <t>電子部品製造業</t>
  </si>
  <si>
    <t>282</t>
  </si>
  <si>
    <t>電子デバイス製造業</t>
  </si>
  <si>
    <t>281</t>
  </si>
  <si>
    <t>280</t>
  </si>
  <si>
    <t>電子部品・デバイス・電子回路製造業</t>
  </si>
  <si>
    <t>武器製造業</t>
  </si>
  <si>
    <t>276</t>
  </si>
  <si>
    <t>光学機械器具・レンズ製造業</t>
  </si>
  <si>
    <t>275</t>
  </si>
  <si>
    <t>医療用機械器具・医療用品製造業</t>
  </si>
  <si>
    <t>274</t>
  </si>
  <si>
    <t>計量器・測定器・分析機器・試験機・測量機械器具・理化学機械器具製造業</t>
  </si>
  <si>
    <t>273</t>
  </si>
  <si>
    <t>サービス用・娯楽用機械器具製造業</t>
  </si>
  <si>
    <t>272</t>
  </si>
  <si>
    <t>事務用機械器具製造業</t>
  </si>
  <si>
    <t>271</t>
  </si>
  <si>
    <t>270</t>
  </si>
  <si>
    <t>業務用機械器具製造業</t>
  </si>
  <si>
    <t>その他の生産用機械・同部分品製造業</t>
  </si>
  <si>
    <t>269</t>
  </si>
  <si>
    <t>半導体・フラットパネルディスプレイ製造装置製造業</t>
  </si>
  <si>
    <t>267</t>
  </si>
  <si>
    <t>金属加工機械製造業</t>
  </si>
  <si>
    <t>266</t>
  </si>
  <si>
    <t>基礎素材産業用機械製造業</t>
  </si>
  <si>
    <t>265</t>
  </si>
  <si>
    <t>生活関連産業用機械製造業</t>
  </si>
  <si>
    <t>264</t>
  </si>
  <si>
    <t>繊維機械製造業</t>
  </si>
  <si>
    <t>263</t>
  </si>
  <si>
    <t>建設機械・鉱山機械製造業</t>
  </si>
  <si>
    <t>262</t>
  </si>
  <si>
    <t>農業用機械製造業（農業用器具を除く）</t>
  </si>
  <si>
    <t>261</t>
  </si>
  <si>
    <t>260</t>
  </si>
  <si>
    <t>生産用機械器具製造業</t>
  </si>
  <si>
    <t>その他のはん用機械・同部分品製造業</t>
  </si>
  <si>
    <t>259</t>
  </si>
  <si>
    <t>一般産業用機械・装置製造業</t>
  </si>
  <si>
    <t>253</t>
  </si>
  <si>
    <t>ポンプ・圧縮機器製造業</t>
  </si>
  <si>
    <t>252</t>
  </si>
  <si>
    <t>ボイラ・原動機製造業</t>
  </si>
  <si>
    <t>251</t>
  </si>
  <si>
    <t>250</t>
  </si>
  <si>
    <t>はん用機械器具製造業</t>
  </si>
  <si>
    <t>その他の金属製品製造業</t>
  </si>
  <si>
    <t>249</t>
  </si>
  <si>
    <t>ボルト・ナット・リベット・小ねじ・木ねじ等製造業</t>
  </si>
  <si>
    <t>248</t>
  </si>
  <si>
    <t>金属線製品製造業（ねじ類を除く）</t>
  </si>
  <si>
    <t>247</t>
  </si>
  <si>
    <t>金属被覆・彫刻業，熱処理業（ほうろう鉄器を除く）</t>
  </si>
  <si>
    <t>246</t>
  </si>
  <si>
    <t>金属素形材製品製造業</t>
  </si>
  <si>
    <t>245</t>
  </si>
  <si>
    <t>建設用・建築用金属製品製造業（製缶板金業を含む）</t>
  </si>
  <si>
    <t>244</t>
  </si>
  <si>
    <t>暖房・調理等装置，配管工事用附属品製造業</t>
    <phoneticPr fontId="57"/>
  </si>
  <si>
    <t>243</t>
  </si>
  <si>
    <t>洋食器・刃物・手道具・金物類製造業</t>
  </si>
  <si>
    <t>242</t>
  </si>
  <si>
    <t>ブリキ缶・その他のめっき板等製品製造業</t>
  </si>
  <si>
    <t>241</t>
  </si>
  <si>
    <t>240</t>
  </si>
  <si>
    <t>金属製品製造業</t>
  </si>
  <si>
    <t>その他の非鉄金属製造業</t>
  </si>
  <si>
    <t>239</t>
  </si>
  <si>
    <t>非鉄金属素形材製造業</t>
  </si>
  <si>
    <t>235</t>
  </si>
  <si>
    <t>電線・ケーブル製造業</t>
  </si>
  <si>
    <t>234</t>
  </si>
  <si>
    <t>非鉄金属・同合金圧延業（抽伸，押出しを含む）</t>
  </si>
  <si>
    <t>233</t>
  </si>
  <si>
    <t>非鉄金属第２次製錬・精製業（非鉄金属合金製造業を含む）</t>
  </si>
  <si>
    <t>232</t>
  </si>
  <si>
    <t>非鉄金属第１次製錬・精製業</t>
  </si>
  <si>
    <t>231</t>
  </si>
  <si>
    <t>230</t>
  </si>
  <si>
    <t>非鉄金属製造業</t>
  </si>
  <si>
    <t>その他の鉄鋼業</t>
  </si>
  <si>
    <t>229</t>
  </si>
  <si>
    <t>鉄素形材製造業</t>
  </si>
  <si>
    <t>225</t>
  </si>
  <si>
    <t>表面処理鋼材製造業</t>
  </si>
  <si>
    <t>224</t>
  </si>
  <si>
    <t>製鋼を行わない鋼材製造業（表面処理鋼材を除く）</t>
  </si>
  <si>
    <t>223</t>
  </si>
  <si>
    <t>製鋼・製鋼圧延業</t>
  </si>
  <si>
    <t>222</t>
  </si>
  <si>
    <t>製鉄業</t>
  </si>
  <si>
    <t>221</t>
  </si>
  <si>
    <t>220</t>
  </si>
  <si>
    <t>鉄鋼業</t>
  </si>
  <si>
    <t>その他の窯業・土石製品製造業</t>
  </si>
  <si>
    <t>219</t>
  </si>
  <si>
    <t>骨材・石工品等製造業</t>
  </si>
  <si>
    <t>218</t>
  </si>
  <si>
    <t>研磨材・同製品製造業</t>
  </si>
  <si>
    <t>217</t>
  </si>
  <si>
    <t>炭素・黒鉛製品製造業</t>
  </si>
  <si>
    <t>216</t>
  </si>
  <si>
    <t>耐火物製造業</t>
  </si>
  <si>
    <t>215</t>
  </si>
  <si>
    <t>陶磁器・同関連製品製造業</t>
  </si>
  <si>
    <t>214</t>
  </si>
  <si>
    <t>建設用粘土製品製造業（陶磁器製を除く）</t>
  </si>
  <si>
    <t>213</t>
  </si>
  <si>
    <t>セメント・同製品製造業</t>
  </si>
  <si>
    <t>212</t>
  </si>
  <si>
    <t>ガラス・同製品製造業</t>
  </si>
  <si>
    <t>211</t>
  </si>
  <si>
    <t>210</t>
  </si>
  <si>
    <t>窯業・土石製品製造業</t>
  </si>
  <si>
    <t>その他のなめし革製品製造業</t>
  </si>
  <si>
    <t>209</t>
  </si>
  <si>
    <t>毛皮製造業</t>
  </si>
  <si>
    <t>208</t>
  </si>
  <si>
    <t>袋物製造業</t>
  </si>
  <si>
    <t>207</t>
  </si>
  <si>
    <t>かばん製造業</t>
  </si>
  <si>
    <t>206</t>
  </si>
  <si>
    <t>革製手袋製造業</t>
  </si>
  <si>
    <t>205</t>
  </si>
  <si>
    <t>革製履物製造業</t>
  </si>
  <si>
    <t>204</t>
  </si>
  <si>
    <t>革製履物用材料・同附属品製造業</t>
  </si>
  <si>
    <t>203</t>
  </si>
  <si>
    <t>工業用革製品製造業（手袋を除く）</t>
  </si>
  <si>
    <t>202</t>
  </si>
  <si>
    <t>なめし革製造業</t>
  </si>
  <si>
    <t>201</t>
  </si>
  <si>
    <t>200</t>
  </si>
  <si>
    <t>なめし革・同製品・毛皮製造業</t>
  </si>
  <si>
    <t>その他のゴム製品製造業</t>
  </si>
  <si>
    <t>199</t>
  </si>
  <si>
    <t>ゴムベルト・ゴムホース・工業用ゴム製品製造業</t>
  </si>
  <si>
    <t>193</t>
  </si>
  <si>
    <t>ゴム製・プラスチック製履物・同附属品製造業</t>
  </si>
  <si>
    <t>192</t>
  </si>
  <si>
    <t>タイヤ・チューブ製造業</t>
  </si>
  <si>
    <t>191</t>
  </si>
  <si>
    <t>190</t>
  </si>
  <si>
    <t>ゴム製品製造業</t>
  </si>
  <si>
    <t>その他のプラスチック製品製造業</t>
  </si>
  <si>
    <t>189</t>
  </si>
  <si>
    <t>プラスチック成形材料製造業（廃プラスチックを含む）</t>
  </si>
  <si>
    <t>185</t>
  </si>
  <si>
    <t>発泡・強化プラスチック製品製造業</t>
  </si>
  <si>
    <t>184</t>
  </si>
  <si>
    <t>工業用プラスチック製品製造業</t>
  </si>
  <si>
    <t>183</t>
  </si>
  <si>
    <t>プラスチックフィルム・シート・床材・合成皮革製造業</t>
  </si>
  <si>
    <t>182</t>
  </si>
  <si>
    <t>プラスチック板・棒・管・継手・異形押出製品製造業</t>
  </si>
  <si>
    <t>181</t>
  </si>
  <si>
    <t>180</t>
  </si>
  <si>
    <t>プラスチック製品製造業（別掲を除く）</t>
  </si>
  <si>
    <t>その他の石油製品・石炭製品製造業</t>
  </si>
  <si>
    <t>179</t>
  </si>
  <si>
    <t>舗装材料製造業</t>
  </si>
  <si>
    <t>174</t>
  </si>
  <si>
    <t>コークス製造業</t>
  </si>
  <si>
    <t>173</t>
  </si>
  <si>
    <t>潤滑油・グリース製造業（石油精製業によらないもの）</t>
  </si>
  <si>
    <t>172</t>
  </si>
  <si>
    <t>石油精製業</t>
  </si>
  <si>
    <t>171</t>
  </si>
  <si>
    <t>170</t>
  </si>
  <si>
    <t>石油製品・石炭製品製造業</t>
  </si>
  <si>
    <t>その他の化学工業</t>
  </si>
  <si>
    <t>169</t>
  </si>
  <si>
    <t>化粧品・歯磨・その他の化粧用調整品製造業</t>
  </si>
  <si>
    <t>166</t>
  </si>
  <si>
    <t>医薬品製造業</t>
  </si>
  <si>
    <t>165</t>
  </si>
  <si>
    <t>油脂加工製品・石けん・合成洗剤・界面活性剤・塗料製造業</t>
  </si>
  <si>
    <t>164</t>
  </si>
  <si>
    <t>有機化学工業製品製造業</t>
  </si>
  <si>
    <t>163</t>
  </si>
  <si>
    <t>無機化学工業製品製造業</t>
  </si>
  <si>
    <t>162</t>
  </si>
  <si>
    <t>化学肥料製造業</t>
  </si>
  <si>
    <t>161</t>
  </si>
  <si>
    <t>160</t>
  </si>
  <si>
    <t>化学工業</t>
  </si>
  <si>
    <t>印刷関連サービス業</t>
  </si>
  <si>
    <t>159</t>
  </si>
  <si>
    <t>製本業，印刷物加工業</t>
  </si>
  <si>
    <t>153</t>
  </si>
  <si>
    <t>製版業</t>
  </si>
  <si>
    <t>152</t>
  </si>
  <si>
    <t>印刷業</t>
  </si>
  <si>
    <t>151</t>
  </si>
  <si>
    <t>150</t>
  </si>
  <si>
    <t>印刷・同関連業</t>
  </si>
  <si>
    <t>その他のパルプ・紙・紙加工品製造業</t>
  </si>
  <si>
    <t>149</t>
  </si>
  <si>
    <t>紙製容器製造業</t>
  </si>
  <si>
    <t>145</t>
  </si>
  <si>
    <t>紙製品製造業</t>
  </si>
  <si>
    <t>144</t>
  </si>
  <si>
    <t>加工紙製造業</t>
  </si>
  <si>
    <t>143</t>
  </si>
  <si>
    <t>紙製造業</t>
  </si>
  <si>
    <t>142</t>
  </si>
  <si>
    <t>パルプ製造業</t>
  </si>
  <si>
    <t>141</t>
  </si>
  <si>
    <t>140</t>
  </si>
  <si>
    <t>パルプ・紙・紙加工品製造業</t>
  </si>
  <si>
    <t>その他の家具・装備品製造業</t>
  </si>
  <si>
    <t>139</t>
  </si>
  <si>
    <t>建具製造業</t>
  </si>
  <si>
    <t>133</t>
  </si>
  <si>
    <t>宗教用具製造業</t>
  </si>
  <si>
    <t>132</t>
  </si>
  <si>
    <t>家具製造業</t>
  </si>
  <si>
    <t>131</t>
  </si>
  <si>
    <t>130</t>
  </si>
  <si>
    <t>家具・装備品製造業</t>
  </si>
  <si>
    <t>その他の木製品製造業（竹，とうを含む）</t>
  </si>
  <si>
    <t>129</t>
  </si>
  <si>
    <t>木製容器製造業（竹，とうを含む）</t>
  </si>
  <si>
    <t>123</t>
  </si>
  <si>
    <t>造作材・合板・建築用組立材料製造業</t>
  </si>
  <si>
    <t>122</t>
  </si>
  <si>
    <t>製材業，木製品製造業</t>
  </si>
  <si>
    <t>121</t>
  </si>
  <si>
    <t>120</t>
  </si>
  <si>
    <t>木材・木製品製造業（家具を除く）</t>
  </si>
  <si>
    <t>その他の繊維製品製造業</t>
  </si>
  <si>
    <t>119</t>
  </si>
  <si>
    <t>和装製品・その他の衣服・繊維製身の回り品製造業</t>
  </si>
  <si>
    <t>118</t>
  </si>
  <si>
    <t>下着類製造業</t>
  </si>
  <si>
    <t>117</t>
  </si>
  <si>
    <t>外衣・シャツ製造業（和式を除く）</t>
  </si>
  <si>
    <t>116</t>
  </si>
  <si>
    <t>綱・網・レース・繊維粗製品製造業</t>
  </si>
  <si>
    <t>115</t>
  </si>
  <si>
    <t>染色整理業</t>
  </si>
  <si>
    <t>114</t>
  </si>
  <si>
    <t>ニット生地製造業</t>
  </si>
  <si>
    <t>113</t>
  </si>
  <si>
    <t>織物業</t>
  </si>
  <si>
    <t>112</t>
  </si>
  <si>
    <t>製糸業，紡績業，化学繊維・ねん糸等製造業</t>
  </si>
  <si>
    <t>111</t>
  </si>
  <si>
    <t>110</t>
  </si>
  <si>
    <t>繊維工業</t>
  </si>
  <si>
    <t>飼料・有機質肥料製造業</t>
  </si>
  <si>
    <t>106</t>
  </si>
  <si>
    <t>たばこ製造業</t>
  </si>
  <si>
    <t>105</t>
  </si>
  <si>
    <t>製氷業</t>
  </si>
  <si>
    <t>104</t>
  </si>
  <si>
    <t>茶・コーヒー製造業（清涼飲料を除く）</t>
  </si>
  <si>
    <t>103</t>
  </si>
  <si>
    <t>酒類製造業</t>
  </si>
  <si>
    <t>102</t>
  </si>
  <si>
    <t>清涼飲料製造業</t>
  </si>
  <si>
    <t>101</t>
  </si>
  <si>
    <t>100</t>
  </si>
  <si>
    <t>飲料・たばこ・飼料製造業</t>
  </si>
  <si>
    <t>その他の食料品製造業</t>
  </si>
  <si>
    <t>099</t>
  </si>
  <si>
    <t>動植物油脂製造業</t>
  </si>
  <si>
    <t>098</t>
  </si>
  <si>
    <t>パン・菓子製造業</t>
  </si>
  <si>
    <t>097</t>
  </si>
  <si>
    <t>精穀・製粉業</t>
  </si>
  <si>
    <t>096</t>
  </si>
  <si>
    <t>糖類製造業</t>
  </si>
  <si>
    <t>095</t>
  </si>
  <si>
    <t>調味料製造業</t>
  </si>
  <si>
    <t>094</t>
  </si>
  <si>
    <t>野菜缶詰・果実缶詰・農産保存食料品製造業</t>
  </si>
  <si>
    <t>093</t>
  </si>
  <si>
    <t>水産食料品製造業</t>
  </si>
  <si>
    <t>092</t>
  </si>
  <si>
    <t>畜産食料品製造業</t>
  </si>
  <si>
    <t>091</t>
  </si>
  <si>
    <t>090</t>
  </si>
  <si>
    <t>食料品製造業</t>
  </si>
  <si>
    <t>製造業</t>
  </si>
  <si>
    <t>その他の設備工事業</t>
  </si>
  <si>
    <t>089</t>
  </si>
  <si>
    <t>D</t>
  </si>
  <si>
    <t>機械器具設置工事業</t>
  </si>
  <si>
    <t>084</t>
  </si>
  <si>
    <t>管工事業（さく井工事業を除く）</t>
  </si>
  <si>
    <t>083</t>
  </si>
  <si>
    <t>電気通信・信号装置工事業</t>
  </si>
  <si>
    <t>082</t>
  </si>
  <si>
    <t>電気工事業</t>
  </si>
  <si>
    <t>081</t>
  </si>
  <si>
    <t>080</t>
  </si>
  <si>
    <t>設備工事業</t>
  </si>
  <si>
    <t>その他の職別工事業</t>
  </si>
  <si>
    <t>079</t>
  </si>
  <si>
    <t>床・内装工事業</t>
  </si>
  <si>
    <t>078</t>
  </si>
  <si>
    <t>塗装工事業</t>
  </si>
  <si>
    <t>077</t>
  </si>
  <si>
    <t>板金・金物工事業</t>
  </si>
  <si>
    <t>076</t>
  </si>
  <si>
    <t>左官工事業</t>
  </si>
  <si>
    <t>075</t>
  </si>
  <si>
    <t>石工・れんが・タイル・ブロック工事業</t>
  </si>
  <si>
    <t>074</t>
  </si>
  <si>
    <t>鉄骨・鉄筋工事業</t>
  </si>
  <si>
    <t>073</t>
  </si>
  <si>
    <t>とび・土工・コンクリート工事業</t>
  </si>
  <si>
    <t>072</t>
  </si>
  <si>
    <t>大工工事業</t>
  </si>
  <si>
    <t>071</t>
  </si>
  <si>
    <t>070</t>
  </si>
  <si>
    <t>職別工事業（設備工事業を除く）</t>
  </si>
  <si>
    <t>建築リフォーム工事業</t>
  </si>
  <si>
    <t>066</t>
  </si>
  <si>
    <t>木造建築工事業</t>
  </si>
  <si>
    <t>065</t>
  </si>
  <si>
    <t>建築工事業（木造建築工事業を除く）</t>
  </si>
  <si>
    <t>064</t>
  </si>
  <si>
    <t>舗装工事業</t>
  </si>
  <si>
    <t>063</t>
  </si>
  <si>
    <t>土木工事業（舗装工事業を除く）</t>
  </si>
  <si>
    <t>062</t>
  </si>
  <si>
    <t>一般土木建築工事業</t>
  </si>
  <si>
    <t>061</t>
  </si>
  <si>
    <t>060</t>
  </si>
  <si>
    <t>総合工事業</t>
  </si>
  <si>
    <t>建設業</t>
  </si>
  <si>
    <t>その他の鉱業</t>
  </si>
  <si>
    <t>059</t>
  </si>
  <si>
    <t>C</t>
  </si>
  <si>
    <t>窯業原料用鉱物鉱業（耐火物・陶磁器・ガラス・セメント原料用に限る）</t>
  </si>
  <si>
    <t>055</t>
  </si>
  <si>
    <t>採石業，砂・砂利・玉石採取業</t>
  </si>
  <si>
    <t>054</t>
  </si>
  <si>
    <t>原油・天然ガス鉱業</t>
  </si>
  <si>
    <t>053</t>
  </si>
  <si>
    <t>石炭・亜炭鉱業</t>
  </si>
  <si>
    <t>052</t>
  </si>
  <si>
    <t>金属鉱業</t>
  </si>
  <si>
    <t>051</t>
  </si>
  <si>
    <t>050</t>
  </si>
  <si>
    <t>鉱業，採石業，砂利採取業</t>
  </si>
  <si>
    <t>非農林漁業（Ｓ公務を除く）</t>
  </si>
  <si>
    <t>C～R</t>
  </si>
  <si>
    <t>#</t>
    <phoneticPr fontId="57"/>
  </si>
  <si>
    <t/>
  </si>
  <si>
    <t>-</t>
    <phoneticPr fontId="56"/>
  </si>
  <si>
    <t>非農林漁業</t>
    <phoneticPr fontId="56"/>
  </si>
  <si>
    <t>C～S</t>
    <phoneticPr fontId="56"/>
  </si>
  <si>
    <t>内水面養殖業</t>
  </si>
  <si>
    <t>042</t>
  </si>
  <si>
    <t>B</t>
  </si>
  <si>
    <t>海面養殖業</t>
  </si>
  <si>
    <t>041</t>
  </si>
  <si>
    <t>040</t>
  </si>
  <si>
    <t>水産養殖業</t>
  </si>
  <si>
    <t>内水面漁業</t>
  </si>
  <si>
    <t>032</t>
  </si>
  <si>
    <t>海面漁業</t>
  </si>
  <si>
    <t>031</t>
  </si>
  <si>
    <t>030</t>
  </si>
  <si>
    <t>漁業（水産養殖業を除く）</t>
  </si>
  <si>
    <t>漁業</t>
  </si>
  <si>
    <t>その他の林業</t>
  </si>
  <si>
    <t>029</t>
  </si>
  <si>
    <t>02</t>
  </si>
  <si>
    <t>A</t>
  </si>
  <si>
    <t>林業サービス業</t>
  </si>
  <si>
    <t>024</t>
  </si>
  <si>
    <t>特用林産物生産業（きのこ類の栽培を除く）</t>
  </si>
  <si>
    <t>023</t>
  </si>
  <si>
    <t>素材生産業</t>
  </si>
  <si>
    <t>022</t>
  </si>
  <si>
    <t>育林業</t>
  </si>
  <si>
    <t>021</t>
  </si>
  <si>
    <t>020</t>
  </si>
  <si>
    <t>林業</t>
  </si>
  <si>
    <t>園芸サービス業</t>
  </si>
  <si>
    <t>014</t>
  </si>
  <si>
    <t>01</t>
  </si>
  <si>
    <t>農業サービス業（園芸サービス業を除く）</t>
  </si>
  <si>
    <t>013</t>
  </si>
  <si>
    <t>畜産農業</t>
  </si>
  <si>
    <t>012</t>
  </si>
  <si>
    <t>耕種農業</t>
  </si>
  <si>
    <t>011</t>
  </si>
  <si>
    <t>010</t>
  </si>
  <si>
    <t>農業</t>
  </si>
  <si>
    <t>農業，林業</t>
  </si>
  <si>
    <t>農林漁業</t>
    <phoneticPr fontId="57"/>
  </si>
  <si>
    <t>A～B</t>
  </si>
  <si>
    <t>全産業（Ｓ公務を除く）</t>
  </si>
  <si>
    <t>A～R</t>
  </si>
  <si>
    <t>全産業</t>
    <phoneticPr fontId="56"/>
  </si>
  <si>
    <t>A～S</t>
    <phoneticPr fontId="56"/>
  </si>
  <si>
    <t>A</t>
    <phoneticPr fontId="56"/>
  </si>
  <si>
    <r>
      <t>小</t>
    </r>
    <r>
      <rPr>
        <vertAlign val="superscript"/>
        <sz val="10"/>
        <rFont val="ＭＳ 明朝"/>
        <family val="1"/>
        <charset val="128"/>
      </rPr>
      <t>(注2)</t>
    </r>
    <rPh sb="0" eb="1">
      <t>ショウ</t>
    </rPh>
    <phoneticPr fontId="56"/>
  </si>
  <si>
    <t>小</t>
    <rPh sb="0" eb="1">
      <t>ショウ</t>
    </rPh>
    <phoneticPr fontId="56"/>
  </si>
  <si>
    <t>中</t>
    <rPh sb="0" eb="1">
      <t>チュウ</t>
    </rPh>
    <phoneticPr fontId="56"/>
  </si>
  <si>
    <t>大</t>
    <rPh sb="0" eb="1">
      <t>ダイ</t>
    </rPh>
    <phoneticPr fontId="56"/>
  </si>
  <si>
    <t>小</t>
    <phoneticPr fontId="57"/>
  </si>
  <si>
    <t>区分別連番</t>
    <phoneticPr fontId="56"/>
  </si>
  <si>
    <t>産業分類項目名</t>
    <rPh sb="0" eb="2">
      <t>サンギョウ</t>
    </rPh>
    <rPh sb="2" eb="4">
      <t>ブンルイ</t>
    </rPh>
    <rPh sb="4" eb="6">
      <t>コウモク</t>
    </rPh>
    <rPh sb="6" eb="7">
      <t>メイ</t>
    </rPh>
    <phoneticPr fontId="56"/>
  </si>
  <si>
    <t>符号
(注1)</t>
    <rPh sb="5" eb="6">
      <t>チュウ</t>
    </rPh>
    <phoneticPr fontId="57"/>
  </si>
  <si>
    <t>産業分類符号</t>
    <rPh sb="0" eb="2">
      <t>サンギョウ</t>
    </rPh>
    <rPh sb="2" eb="4">
      <t>ブンルイ</t>
    </rPh>
    <rPh sb="4" eb="6">
      <t>フゴウ</t>
    </rPh>
    <phoneticPr fontId="56"/>
  </si>
  <si>
    <t>連番</t>
    <rPh sb="0" eb="2">
      <t>レンバン</t>
    </rPh>
    <phoneticPr fontId="57"/>
  </si>
  <si>
    <t>階層</t>
    <rPh sb="0" eb="2">
      <t>カイソウ</t>
    </rPh>
    <phoneticPr fontId="56"/>
  </si>
  <si>
    <t>Ⅰ　産業分類　＜事業所に関する集計＞</t>
    <rPh sb="2" eb="4">
      <t>サンギョウ</t>
    </rPh>
    <rPh sb="4" eb="6">
      <t>ブンルイ</t>
    </rPh>
    <rPh sb="8" eb="11">
      <t>ジギョウショ</t>
    </rPh>
    <rPh sb="12" eb="13">
      <t>カン</t>
    </rPh>
    <rPh sb="15" eb="17">
      <t>シュウケイ</t>
    </rPh>
    <phoneticPr fontId="57"/>
  </si>
  <si>
    <t>３桁目がアルファベットで示されている小分類は、経済センサスで独自に用いている分類項目である。</t>
    <rPh sb="1" eb="2">
      <t>ケタ</t>
    </rPh>
    <rPh sb="30" eb="32">
      <t>ドクジ</t>
    </rPh>
    <phoneticPr fontId="56"/>
  </si>
  <si>
    <t xml:space="preserve">（注2） </t>
    <rPh sb="1" eb="2">
      <t>チュウ</t>
    </rPh>
    <phoneticPr fontId="56"/>
  </si>
  <si>
    <t>事業所単位の売上（収入）金額の把握ができない産業及びその上位の産業については、産業分類符号欄の左側に「#」を付している。</t>
    <rPh sb="24" eb="25">
      <t>オヨ</t>
    </rPh>
    <rPh sb="28" eb="30">
      <t>ジョウイ</t>
    </rPh>
    <rPh sb="31" eb="33">
      <t>サンギョウ</t>
    </rPh>
    <phoneticPr fontId="56"/>
  </si>
  <si>
    <t xml:space="preserve">（注1） </t>
    <rPh sb="1" eb="2">
      <t>チュウ</t>
    </rPh>
    <phoneticPr fontId="56"/>
  </si>
  <si>
    <t>令和４年、令和５年経済センサス‐基礎調査　産業分類一覧＜事業所＞</t>
    <rPh sb="0" eb="2">
      <t>レイワ</t>
    </rPh>
    <rPh sb="3" eb="4">
      <t>ネン</t>
    </rPh>
    <rPh sb="9" eb="11">
      <t>ケイザイ</t>
    </rPh>
    <rPh sb="16" eb="18">
      <t>キソ</t>
    </rPh>
    <rPh sb="18" eb="20">
      <t>チョウサ</t>
    </rPh>
    <rPh sb="21" eb="23">
      <t>サンギョウ</t>
    </rPh>
    <rPh sb="23" eb="25">
      <t>ブンルイ</t>
    </rPh>
    <rPh sb="25" eb="27">
      <t>イチラン</t>
    </rPh>
    <rPh sb="28" eb="31">
      <t>ジギョウショ</t>
    </rPh>
    <phoneticPr fontId="10"/>
  </si>
  <si>
    <t>分類不能の産業</t>
    <rPh sb="0" eb="4">
      <t>ブンルイフノウ</t>
    </rPh>
    <rPh sb="5" eb="7">
      <t>サンギョウ</t>
    </rPh>
    <phoneticPr fontId="56"/>
  </si>
  <si>
    <t>99</t>
    <phoneticPr fontId="8"/>
  </si>
  <si>
    <t>本事業で申請をした取組について、取引先の事業者（又はその関連企業等）から不正な手段による助成金受給の働きかけを受けていない。</t>
    <phoneticPr fontId="8"/>
  </si>
  <si>
    <t>本事業で申請する金額は、実質的な購入額（申請事業者がシステム等を購入するにあたり結果として実際に負担する金額）よりも高くなっていない。</t>
    <rPh sb="0" eb="3">
      <t>ホンジギョウ</t>
    </rPh>
    <rPh sb="30" eb="31">
      <t>トウ</t>
    </rPh>
    <phoneticPr fontId="8"/>
  </si>
  <si>
    <t>本事業で申請をした取組について、取引先の事業者（又はその関連企業等）からキャッシュバック（※）を受けておらず、今後キャッシュバックを受ける予定もない。
（※）「キャッシュバック」の名目でなくとも、本システム等の導入に関し、取引先の事業者（又はその関連企業等）から、貴社に何らかの入金があった（又は予定している）場合は該当</t>
    <phoneticPr fontId="8"/>
  </si>
  <si>
    <t>東京都内の中小企業者等（会社・個人事業主・中小企業団体)に該当する。</t>
    <rPh sb="0" eb="4">
      <t>トウキョウトナイ</t>
    </rPh>
    <rPh sb="5" eb="9">
      <t>チュウショウキギョウ</t>
    </rPh>
    <rPh sb="9" eb="10">
      <t>シャ</t>
    </rPh>
    <rPh sb="10" eb="11">
      <t>トウ</t>
    </rPh>
    <rPh sb="12" eb="14">
      <t>カイシャ</t>
    </rPh>
    <rPh sb="15" eb="17">
      <t>コジン</t>
    </rPh>
    <rPh sb="17" eb="20">
      <t>ジギョウヌシ</t>
    </rPh>
    <rPh sb="21" eb="25">
      <t>チュウショウキギョウ</t>
    </rPh>
    <rPh sb="25" eb="27">
      <t>ダンタイ</t>
    </rPh>
    <rPh sb="29" eb="31">
      <t>ガイトウ</t>
    </rPh>
    <phoneticPr fontId="9"/>
  </si>
  <si>
    <t>基準日現在で、東京都内事業所で実質的に事業を行っている。</t>
    <rPh sb="0" eb="3">
      <t>キジュンビ</t>
    </rPh>
    <rPh sb="3" eb="5">
      <t>ゲンザイ</t>
    </rPh>
    <rPh sb="7" eb="9">
      <t>トウキョウ</t>
    </rPh>
    <rPh sb="9" eb="11">
      <t>トナイ</t>
    </rPh>
    <rPh sb="11" eb="14">
      <t>ジギョウショ</t>
    </rPh>
    <rPh sb="15" eb="17">
      <t>ジッシツ</t>
    </rPh>
    <rPh sb="17" eb="18">
      <t>テキ</t>
    </rPh>
    <rPh sb="19" eb="21">
      <t>ジギョウ</t>
    </rPh>
    <rPh sb="22" eb="23">
      <t>オコナ</t>
    </rPh>
    <phoneticPr fontId="8"/>
  </si>
  <si>
    <t>税金等を滞納していない。また、東京都及び公社に対する賃料・使用料等の支払いに滞りがない。</t>
    <rPh sb="0" eb="2">
      <t>ゼイキン</t>
    </rPh>
    <rPh sb="2" eb="3">
      <t>ナド</t>
    </rPh>
    <rPh sb="4" eb="6">
      <t>タイノウ</t>
    </rPh>
    <rPh sb="15" eb="18">
      <t>トウキョウト</t>
    </rPh>
    <rPh sb="18" eb="19">
      <t>オヨ</t>
    </rPh>
    <rPh sb="20" eb="22">
      <t>コウシャ</t>
    </rPh>
    <rPh sb="23" eb="24">
      <t>タイ</t>
    </rPh>
    <rPh sb="26" eb="28">
      <t>チンリョウ</t>
    </rPh>
    <rPh sb="29" eb="32">
      <t>シヨウリョウ</t>
    </rPh>
    <rPh sb="32" eb="33">
      <t>ナド</t>
    </rPh>
    <rPh sb="34" eb="36">
      <t>シハライ</t>
    </rPh>
    <rPh sb="38" eb="39">
      <t>トドコオ</t>
    </rPh>
    <phoneticPr fontId="8"/>
  </si>
  <si>
    <t>これまでに本助成金で採択を受けた場合は、基準日現在で助成金額が確定している。
（公社がこれまでに行った「生産性向上のためのデジタル技術活用推進助成金」「企業変革に向けたDX推進助成金」「DX推進助成金」「緊急デジタル技術活用推進助成金」を含む）</t>
    <rPh sb="5" eb="6">
      <t>ホン</t>
    </rPh>
    <rPh sb="10" eb="12">
      <t>サイタク</t>
    </rPh>
    <rPh sb="13" eb="14">
      <t>ウ</t>
    </rPh>
    <rPh sb="16" eb="18">
      <t>バアイ</t>
    </rPh>
    <rPh sb="20" eb="23">
      <t>キジュンビ</t>
    </rPh>
    <rPh sb="23" eb="25">
      <t>ゲンザイ</t>
    </rPh>
    <rPh sb="26" eb="30">
      <t>ジョセイキンガク</t>
    </rPh>
    <rPh sb="31" eb="33">
      <t>カクテイ</t>
    </rPh>
    <phoneticPr fontId="8"/>
  </si>
  <si>
    <t>同一内容（経費）で公社が実施する他の助成事業に併願申請していない。</t>
    <rPh sb="0" eb="2">
      <t>ドウイツ</t>
    </rPh>
    <rPh sb="2" eb="4">
      <t>ナイヨウ</t>
    </rPh>
    <rPh sb="5" eb="7">
      <t>ケイヒ</t>
    </rPh>
    <rPh sb="9" eb="11">
      <t>コウシャ</t>
    </rPh>
    <rPh sb="12" eb="14">
      <t>ジッシ</t>
    </rPh>
    <rPh sb="16" eb="17">
      <t>タ</t>
    </rPh>
    <rPh sb="18" eb="22">
      <t>ジョセイジギョウ</t>
    </rPh>
    <rPh sb="23" eb="25">
      <t>ヘイガン</t>
    </rPh>
    <rPh sb="25" eb="27">
      <t>シンセイ</t>
    </rPh>
    <phoneticPr fontId="8"/>
  </si>
  <si>
    <t>同一内容（経費）で公社・国・都道府県・区市町村等から、重複して助成・補助を過去に受けたことはない。また、今後においても重複して助成・補助は受けない。</t>
    <rPh sb="0" eb="2">
      <t>ドウイツ</t>
    </rPh>
    <rPh sb="2" eb="4">
      <t>ナイヨウ</t>
    </rPh>
    <rPh sb="5" eb="7">
      <t>ケイヒ</t>
    </rPh>
    <rPh sb="9" eb="11">
      <t>コウシャ</t>
    </rPh>
    <rPh sb="12" eb="13">
      <t>クニ</t>
    </rPh>
    <rPh sb="14" eb="18">
      <t>トドウフケン</t>
    </rPh>
    <rPh sb="19" eb="23">
      <t>クシチョウソン</t>
    </rPh>
    <rPh sb="23" eb="24">
      <t>ナド</t>
    </rPh>
    <rPh sb="27" eb="29">
      <t>チョウフク</t>
    </rPh>
    <rPh sb="31" eb="33">
      <t>ジョセイ</t>
    </rPh>
    <rPh sb="34" eb="36">
      <t>ホジョ</t>
    </rPh>
    <rPh sb="37" eb="39">
      <t>カコ</t>
    </rPh>
    <rPh sb="40" eb="41">
      <t>ウ</t>
    </rPh>
    <rPh sb="52" eb="54">
      <t>コンゴ</t>
    </rPh>
    <rPh sb="59" eb="61">
      <t>チョウフク</t>
    </rPh>
    <rPh sb="63" eb="65">
      <t>ジョセイ</t>
    </rPh>
    <rPh sb="66" eb="68">
      <t>ホジョ</t>
    </rPh>
    <rPh sb="69" eb="70">
      <t>ウ</t>
    </rPh>
    <phoneticPr fontId="10"/>
  </si>
  <si>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7">
      <t>ジョセイジギョウ</t>
    </rPh>
    <rPh sb="37" eb="38">
      <t>ナド</t>
    </rPh>
    <rPh sb="39" eb="40">
      <t>カン</t>
    </rPh>
    <phoneticPr fontId="9"/>
  </si>
  <si>
    <t>過去に公社から助成金の交付を受けている者は、申請日までの過去5年間に、助成金交付後、所定年数の継続的提出を義務付けられている「事業化状況報告書」等を所定の期日までに提出している。</t>
    <rPh sb="0" eb="2">
      <t>カコ</t>
    </rPh>
    <rPh sb="3" eb="5">
      <t>コウシャ</t>
    </rPh>
    <rPh sb="7" eb="10">
      <t>ジョセイキン</t>
    </rPh>
    <rPh sb="11" eb="13">
      <t>コウフ</t>
    </rPh>
    <rPh sb="14" eb="15">
      <t>ウ</t>
    </rPh>
    <rPh sb="19" eb="20">
      <t>モノ</t>
    </rPh>
    <rPh sb="22" eb="24">
      <t>シンセイ</t>
    </rPh>
    <rPh sb="24" eb="25">
      <t>ビ</t>
    </rPh>
    <rPh sb="28" eb="30">
      <t>カコ</t>
    </rPh>
    <rPh sb="31" eb="33">
      <t>ネンカン</t>
    </rPh>
    <rPh sb="35" eb="38">
      <t>ジョセイキン</t>
    </rPh>
    <rPh sb="38" eb="40">
      <t>コウフ</t>
    </rPh>
    <rPh sb="40" eb="41">
      <t>ゴ</t>
    </rPh>
    <rPh sb="42" eb="44">
      <t>ショテイ</t>
    </rPh>
    <rPh sb="44" eb="46">
      <t>ネンスウ</t>
    </rPh>
    <rPh sb="47" eb="49">
      <t>ケイゾク</t>
    </rPh>
    <rPh sb="49" eb="50">
      <t>テキ</t>
    </rPh>
    <rPh sb="50" eb="52">
      <t>テイシュツ</t>
    </rPh>
    <rPh sb="53" eb="56">
      <t>ギムヅ</t>
    </rPh>
    <rPh sb="63" eb="65">
      <t>ジギョウ</t>
    </rPh>
    <rPh sb="65" eb="66">
      <t>カ</t>
    </rPh>
    <rPh sb="66" eb="68">
      <t>ジョウキョウ</t>
    </rPh>
    <rPh sb="68" eb="70">
      <t>ホウコク</t>
    </rPh>
    <rPh sb="70" eb="71">
      <t>ショ</t>
    </rPh>
    <rPh sb="72" eb="73">
      <t>ナド</t>
    </rPh>
    <rPh sb="74" eb="76">
      <t>ショテイ</t>
    </rPh>
    <rPh sb="77" eb="79">
      <t>キジツ</t>
    </rPh>
    <rPh sb="82" eb="84">
      <t>テイシュツ</t>
    </rPh>
    <phoneticPr fontId="9"/>
  </si>
  <si>
    <t>民事再生法、会社更生法、破産法に基づく申立・手続き中（再生計画等認可決定確定後は除く）または私的整理手続き中ではない。</t>
    <rPh sb="0" eb="5">
      <t>ミンジサイセイホウ</t>
    </rPh>
    <rPh sb="6" eb="11">
      <t>カイシャコウセイホウ</t>
    </rPh>
    <rPh sb="12" eb="15">
      <t>ハサンホウ</t>
    </rPh>
    <rPh sb="16" eb="17">
      <t>モト</t>
    </rPh>
    <rPh sb="19" eb="21">
      <t>モウシタテ</t>
    </rPh>
    <rPh sb="22" eb="24">
      <t>テツヅ</t>
    </rPh>
    <rPh sb="25" eb="26">
      <t>チュウ</t>
    </rPh>
    <rPh sb="27" eb="31">
      <t>サイセイケイカク</t>
    </rPh>
    <rPh sb="31" eb="32">
      <t>ナド</t>
    </rPh>
    <rPh sb="32" eb="36">
      <t>ニンカケッテイ</t>
    </rPh>
    <rPh sb="36" eb="39">
      <t>カクテイゴ</t>
    </rPh>
    <rPh sb="40" eb="41">
      <t>ノゾ</t>
    </rPh>
    <rPh sb="46" eb="48">
      <t>シテキ</t>
    </rPh>
    <rPh sb="48" eb="52">
      <t>セイリテツヅ</t>
    </rPh>
    <rPh sb="53" eb="54">
      <t>チュウ</t>
    </rPh>
    <phoneticPr fontId="9"/>
  </si>
  <si>
    <t>事業実施に当たっては、必要な許認可を取得しており、関連法令を遵守する。</t>
    <rPh sb="0" eb="2">
      <t>ジギョウ</t>
    </rPh>
    <rPh sb="2" eb="4">
      <t>ジッシ</t>
    </rPh>
    <rPh sb="5" eb="6">
      <t>ア</t>
    </rPh>
    <rPh sb="11" eb="13">
      <t>ヒツヨウ</t>
    </rPh>
    <rPh sb="14" eb="17">
      <t>キョニンカ</t>
    </rPh>
    <rPh sb="18" eb="20">
      <t>シュトク</t>
    </rPh>
    <rPh sb="25" eb="27">
      <t>カンレン</t>
    </rPh>
    <rPh sb="27" eb="29">
      <t>ホウレイ</t>
    </rPh>
    <rPh sb="30" eb="32">
      <t>ジュンシュ</t>
    </rPh>
    <phoneticPr fontId="9"/>
  </si>
  <si>
    <t>親族、子会社、グループ企業、関連法人（資本関係のある法人、役員及び従業員を兼任している法人、代表者の親族（三親等以内）が経営する法人など）、代表者の親族との取引は含まれていない。</t>
    <rPh sb="3" eb="6">
      <t>コガイシャ</t>
    </rPh>
    <rPh sb="11" eb="13">
      <t>キギョウ</t>
    </rPh>
    <rPh sb="14" eb="16">
      <t>カンレン</t>
    </rPh>
    <rPh sb="16" eb="18">
      <t>ホウジン</t>
    </rPh>
    <rPh sb="19" eb="21">
      <t>シホン</t>
    </rPh>
    <rPh sb="21" eb="23">
      <t>カンケイ</t>
    </rPh>
    <rPh sb="26" eb="28">
      <t>ホウジン</t>
    </rPh>
    <rPh sb="29" eb="31">
      <t>ヤクイン</t>
    </rPh>
    <rPh sb="31" eb="32">
      <t>オヨ</t>
    </rPh>
    <rPh sb="33" eb="36">
      <t>ジュウギョウイン</t>
    </rPh>
    <rPh sb="37" eb="39">
      <t>ケンニン</t>
    </rPh>
    <rPh sb="43" eb="45">
      <t>ホウジン</t>
    </rPh>
    <rPh sb="46" eb="49">
      <t>ダイヒョウシャ</t>
    </rPh>
    <rPh sb="50" eb="52">
      <t>シンゾク</t>
    </rPh>
    <rPh sb="53" eb="56">
      <t>サンシントウ</t>
    </rPh>
    <rPh sb="56" eb="58">
      <t>イナイ</t>
    </rPh>
    <rPh sb="60" eb="62">
      <t>ケイエイ</t>
    </rPh>
    <rPh sb="64" eb="66">
      <t>ホウジン</t>
    </rPh>
    <rPh sb="70" eb="73">
      <t>ダイヒョウシャ</t>
    </rPh>
    <rPh sb="74" eb="76">
      <t>シンゾク</t>
    </rPh>
    <rPh sb="78" eb="80">
      <t>トリヒキ</t>
    </rPh>
    <phoneticPr fontId="10"/>
  </si>
  <si>
    <t>東京都暴力団排除条例に規定する暴力団関係者又は風俗営業等の規制及び業務の適正化 等に関する法律第２条に規定する風俗関連業、ギャンブル業、賭博等、支援の対象として社会通念上適切でないと判断される業態ではない。
また、連鎖販売取引、ネガティブ・オプション（送り付け商法）、催眠商法、霊感商法など公的資金の助成先として適切でないと判断する業態ではない。</t>
    <phoneticPr fontId="9"/>
  </si>
  <si>
    <t>本事業には審査があり、審査において一定の時間を要すること、審査の結果によって不採択となる場合があること、交付決定時の助成予定額が申請額から減額となる可能性があることを理解した。</t>
    <rPh sb="0" eb="3">
      <t>ホンジギョウ</t>
    </rPh>
    <rPh sb="5" eb="7">
      <t>シンサ</t>
    </rPh>
    <rPh sb="17" eb="19">
      <t>イッテイ</t>
    </rPh>
    <rPh sb="20" eb="22">
      <t>ジカン</t>
    </rPh>
    <rPh sb="23" eb="24">
      <t>ヨウ</t>
    </rPh>
    <rPh sb="29" eb="31">
      <t>シンサ</t>
    </rPh>
    <rPh sb="32" eb="34">
      <t>ケッカ</t>
    </rPh>
    <rPh sb="38" eb="41">
      <t>フサイタク</t>
    </rPh>
    <rPh sb="44" eb="46">
      <t>バアイ</t>
    </rPh>
    <rPh sb="52" eb="56">
      <t>コウフケッテイ</t>
    </rPh>
    <rPh sb="56" eb="57">
      <t>ジ</t>
    </rPh>
    <rPh sb="58" eb="60">
      <t>ジョセイ</t>
    </rPh>
    <rPh sb="60" eb="62">
      <t>ヨテイ</t>
    </rPh>
    <rPh sb="62" eb="63">
      <t>ガク</t>
    </rPh>
    <rPh sb="64" eb="67">
      <t>シンセイガク</t>
    </rPh>
    <rPh sb="69" eb="71">
      <t>ゲンガク</t>
    </rPh>
    <rPh sb="74" eb="77">
      <t>カノウセイ</t>
    </rPh>
    <rPh sb="83" eb="85">
      <t>リカイ</t>
    </rPh>
    <phoneticPr fontId="10"/>
  </si>
  <si>
    <t>本事業は「給付金」、「一時支援金」、「協力金」や「融資」とは異なり、交付決定後の助成対象期間において、事業を実施（申請者による契約、導入、支払い等)し、完了検査を経て、認められた金額のみ後払いで交付されること、助成予定額の全額または一部が支払われない可能性があることを理解した。</t>
    <rPh sb="38" eb="39">
      <t>ゴ</t>
    </rPh>
    <rPh sb="40" eb="46">
      <t>ジョセイタイショウキカン</t>
    </rPh>
    <rPh sb="57" eb="60">
      <t>シンセイシャ</t>
    </rPh>
    <rPh sb="63" eb="65">
      <t>ケイヤク</t>
    </rPh>
    <rPh sb="66" eb="68">
      <t>ドウニュウ</t>
    </rPh>
    <rPh sb="69" eb="71">
      <t>シハラ</t>
    </rPh>
    <rPh sb="72" eb="73">
      <t>トウ</t>
    </rPh>
    <rPh sb="76" eb="78">
      <t>カンリョウ</t>
    </rPh>
    <rPh sb="78" eb="80">
      <t>ケンサ</t>
    </rPh>
    <rPh sb="105" eb="107">
      <t>ジョセイ</t>
    </rPh>
    <rPh sb="107" eb="110">
      <t>ヨテイガク</t>
    </rPh>
    <rPh sb="125" eb="128">
      <t>カノウセイ</t>
    </rPh>
    <rPh sb="134" eb="136">
      <t>リカイ</t>
    </rPh>
    <phoneticPr fontId="10"/>
  </si>
  <si>
    <t>公社職員等による審査に協力する。</t>
    <rPh sb="0" eb="2">
      <t>コウシャ</t>
    </rPh>
    <rPh sb="2" eb="4">
      <t>ショクイン</t>
    </rPh>
    <rPh sb="4" eb="5">
      <t>トウ</t>
    </rPh>
    <rPh sb="8" eb="10">
      <t>シンサ</t>
    </rPh>
    <rPh sb="11" eb="13">
      <t>キョウリョク</t>
    </rPh>
    <phoneticPr fontId="10"/>
  </si>
  <si>
    <t>はい</t>
  </si>
  <si>
    <t>令和7年〇月〇日</t>
    <phoneticPr fontId="8"/>
  </si>
  <si>
    <t>〒000-0000</t>
    <phoneticPr fontId="8"/>
  </si>
  <si>
    <t>カブシキガイシャマルマル</t>
    <phoneticPr fontId="8"/>
  </si>
  <si>
    <t>東京都新宿区〇〇-〇</t>
    <phoneticPr fontId="8"/>
  </si>
  <si>
    <t>株式会社〇〇</t>
    <phoneticPr fontId="8"/>
  </si>
  <si>
    <t>コウシャ　タロウ</t>
    <phoneticPr fontId="8"/>
  </si>
  <si>
    <t>代表取締役</t>
    <phoneticPr fontId="8"/>
  </si>
  <si>
    <t>公社　太郎</t>
    <phoneticPr fontId="8"/>
  </si>
  <si>
    <t>AI-OCR（ソフトウェア）、RPA（クラウド）導入による、受発注業務の効率化</t>
    <phoneticPr fontId="8"/>
  </si>
  <si>
    <t>助成率1/2以内</t>
    <rPh sb="0" eb="3">
      <t>ジョセイリツ</t>
    </rPh>
    <rPh sb="6" eb="8">
      <t>イナイ</t>
    </rPh>
    <phoneticPr fontId="8"/>
  </si>
  <si>
    <t>○</t>
  </si>
  <si>
    <t>助成率2/3以内</t>
    <rPh sb="0" eb="3">
      <t>ジョセイリツ</t>
    </rPh>
    <rPh sb="6" eb="8">
      <t>イナイ</t>
    </rPh>
    <phoneticPr fontId="8"/>
  </si>
  <si>
    <t>助成率3/4以内
（未達の場合、1/2以内）</t>
    <rPh sb="0" eb="3">
      <t>ジョセイリツ</t>
    </rPh>
    <rPh sb="6" eb="8">
      <t>イナイ</t>
    </rPh>
    <rPh sb="10" eb="12">
      <t>ミタツ</t>
    </rPh>
    <rPh sb="13" eb="15">
      <t>バアイ</t>
    </rPh>
    <rPh sb="19" eb="21">
      <t>イナイ</t>
    </rPh>
    <phoneticPr fontId="8"/>
  </si>
  <si>
    <t>助成率4/5以内
（未達の場合、2/3以内）</t>
    <rPh sb="0" eb="3">
      <t>ジョセイリツ</t>
    </rPh>
    <rPh sb="6" eb="8">
      <t>イナイ</t>
    </rPh>
    <rPh sb="10" eb="12">
      <t>ミタツ</t>
    </rPh>
    <rPh sb="13" eb="15">
      <t>バアイ</t>
    </rPh>
    <rPh sb="19" eb="21">
      <t>イナイ</t>
    </rPh>
    <phoneticPr fontId="8"/>
  </si>
  <si>
    <t>助成率4/5以内</t>
    <phoneticPr fontId="8"/>
  </si>
  <si>
    <t>000-0000</t>
    <phoneticPr fontId="8"/>
  </si>
  <si>
    <t>XX-XXXX-XXXX</t>
    <phoneticPr fontId="8"/>
  </si>
  <si>
    <t>XXX@XXXX</t>
    <phoneticPr fontId="8"/>
  </si>
  <si>
    <t>マルマル　タロウ</t>
    <phoneticPr fontId="8"/>
  </si>
  <si>
    <t>総務部</t>
    <rPh sb="0" eb="3">
      <t>ソウムブ</t>
    </rPh>
    <phoneticPr fontId="8"/>
  </si>
  <si>
    <t>〇〇　太郎</t>
    <rPh sb="3" eb="5">
      <t>タロウ</t>
    </rPh>
    <phoneticPr fontId="8"/>
  </si>
  <si>
    <t>部長</t>
    <rPh sb="0" eb="2">
      <t>ブチョウ</t>
    </rPh>
    <phoneticPr fontId="8"/>
  </si>
  <si>
    <t>その他製造業</t>
    <rPh sb="2" eb="3">
      <t>タ</t>
    </rPh>
    <rPh sb="3" eb="6">
      <t>セイゾウギョウ</t>
    </rPh>
    <phoneticPr fontId="8"/>
  </si>
  <si>
    <r>
      <rPr>
        <sz val="11"/>
        <rFont val="Meiryo UI"/>
        <family val="3"/>
        <charset val="128"/>
      </rPr>
      <t>資本金</t>
    </r>
    <r>
      <rPr>
        <sz val="8"/>
        <rFont val="Meiryo UI"/>
        <family val="3"/>
        <charset val="128"/>
      </rPr>
      <t xml:space="preserve">
</t>
    </r>
    <r>
      <rPr>
        <sz val="7"/>
        <rFont val="Meiryo UI"/>
        <family val="3"/>
        <charset val="128"/>
      </rPr>
      <t>（法人のみ）</t>
    </r>
    <rPh sb="0" eb="1">
      <t>シ</t>
    </rPh>
    <rPh sb="1" eb="2">
      <t>ホン</t>
    </rPh>
    <rPh sb="2" eb="3">
      <t>キン</t>
    </rPh>
    <rPh sb="5" eb="7">
      <t>ホウジン</t>
    </rPh>
    <phoneticPr fontId="9"/>
  </si>
  <si>
    <t>20</t>
    <phoneticPr fontId="8"/>
  </si>
  <si>
    <t>http://XXXXXX</t>
    <phoneticPr fontId="8"/>
  </si>
  <si>
    <t>新宿本社</t>
    <rPh sb="0" eb="2">
      <t>シンジュク</t>
    </rPh>
    <rPh sb="2" eb="4">
      <t>ホンシャ</t>
    </rPh>
    <phoneticPr fontId="8"/>
  </si>
  <si>
    <t>東京都新宿区〇〇-〇</t>
    <rPh sb="0" eb="3">
      <t>トウキョウト</t>
    </rPh>
    <rPh sb="3" eb="6">
      <t>シンジュクク</t>
    </rPh>
    <phoneticPr fontId="8"/>
  </si>
  <si>
    <t>埼玉事務所</t>
    <rPh sb="0" eb="2">
      <t>サイタマ</t>
    </rPh>
    <rPh sb="2" eb="5">
      <t>ジムショ</t>
    </rPh>
    <phoneticPr fontId="8"/>
  </si>
  <si>
    <t>埼玉県〇〇-〇</t>
    <rPh sb="0" eb="3">
      <t>サイタマケン</t>
    </rPh>
    <phoneticPr fontId="8"/>
  </si>
  <si>
    <t>〇〇事務所</t>
    <rPh sb="2" eb="5">
      <t>ジムショ</t>
    </rPh>
    <phoneticPr fontId="8"/>
  </si>
  <si>
    <t>〇〇の運搬</t>
    <rPh sb="3" eb="5">
      <t>ウンパン</t>
    </rPh>
    <phoneticPr fontId="8"/>
  </si>
  <si>
    <t>東京都中小企業振興公社</t>
    <rPh sb="0" eb="7">
      <t>トウキョウトチュウショウキギョウ</t>
    </rPh>
    <rPh sb="7" eb="11">
      <t>シンコウコウシャ</t>
    </rPh>
    <phoneticPr fontId="8"/>
  </si>
  <si>
    <t>生産性向上のためのデジタル技術活用推進事業</t>
    <rPh sb="0" eb="5">
      <t>セイサンセイコウジョウ</t>
    </rPh>
    <rPh sb="13" eb="15">
      <t>ギジュツ</t>
    </rPh>
    <rPh sb="15" eb="17">
      <t>カツヨウ</t>
    </rPh>
    <rPh sb="17" eb="19">
      <t>スイシン</t>
    </rPh>
    <rPh sb="19" eb="21">
      <t>ジギョウ</t>
    </rPh>
    <phoneticPr fontId="8"/>
  </si>
  <si>
    <t>〇〇　〇〇</t>
    <phoneticPr fontId="8"/>
  </si>
  <si>
    <t>東京都XXXXXX</t>
    <rPh sb="0" eb="3">
      <t>トウキョウト</t>
    </rPh>
    <phoneticPr fontId="8"/>
  </si>
  <si>
    <t>代表取締役</t>
    <rPh sb="0" eb="2">
      <t>ダイヒョウ</t>
    </rPh>
    <rPh sb="2" eb="5">
      <t>トリシマリヤク</t>
    </rPh>
    <phoneticPr fontId="8"/>
  </si>
  <si>
    <t>取締役</t>
    <rPh sb="0" eb="3">
      <t>トリシマリヤク</t>
    </rPh>
    <phoneticPr fontId="8"/>
  </si>
  <si>
    <t>〇〇付けで××××から〇〇〇〇へ変更したため、履歴事項全部証明書と内容が異なります。</t>
    <phoneticPr fontId="8"/>
  </si>
  <si>
    <t>代表取締役</t>
    <rPh sb="0" eb="5">
      <t>ダイヒョウトリシマリヤク</t>
    </rPh>
    <phoneticPr fontId="8"/>
  </si>
  <si>
    <t>R5</t>
    <phoneticPr fontId="8"/>
  </si>
  <si>
    <t>・設立年：XXXX年
・当社の強み、特徴：独自の梱包技術を生かした〇〇運搬
・主な顧客：〇〇〇株式会社、有限会社〇〇〇
・主要製品、サービス：〇〇〇、XXX</t>
    <phoneticPr fontId="8"/>
  </si>
  <si>
    <t>・受注管理業務
・納品書/請求書のメール送信業務</t>
    <rPh sb="1" eb="3">
      <t>ジュチュウ</t>
    </rPh>
    <rPh sb="3" eb="5">
      <t>カンリ</t>
    </rPh>
    <rPh sb="5" eb="7">
      <t>ギョウム</t>
    </rPh>
    <rPh sb="9" eb="12">
      <t>ノウヒンショ</t>
    </rPh>
    <rPh sb="13" eb="16">
      <t>セイキュウショ</t>
    </rPh>
    <rPh sb="20" eb="22">
      <t>ソウシン</t>
    </rPh>
    <rPh sb="22" eb="24">
      <t>ギョウム</t>
    </rPh>
    <phoneticPr fontId="8"/>
  </si>
  <si>
    <t>・現在は、顧客からのFAXやメールで受注した注文書のデータを、システムに手入力している。帳票は手書きや、定型フォームを使用しないものもあり、効率が悪く、転記ミス等も起きている。ダブルチェック体制はとっているが、人が確保できないことも多い。
・納品書/請求書のメール送信については、ミス防止のためダブルチェック体制はとっているが、人が確保できない場合は、一人で確認して送信している。</t>
    <rPh sb="1" eb="3">
      <t>ゲンザイ</t>
    </rPh>
    <rPh sb="5" eb="7">
      <t>コキャク</t>
    </rPh>
    <rPh sb="18" eb="20">
      <t>ジュチュウ</t>
    </rPh>
    <rPh sb="22" eb="25">
      <t>チュウモンショ</t>
    </rPh>
    <rPh sb="36" eb="39">
      <t>テニュウリョク</t>
    </rPh>
    <rPh sb="44" eb="46">
      <t>チョウヒョウ</t>
    </rPh>
    <rPh sb="47" eb="49">
      <t>テガ</t>
    </rPh>
    <rPh sb="52" eb="54">
      <t>テイケイ</t>
    </rPh>
    <rPh sb="59" eb="61">
      <t>シヨウ</t>
    </rPh>
    <rPh sb="70" eb="72">
      <t>コウリツ</t>
    </rPh>
    <rPh sb="73" eb="74">
      <t>ワル</t>
    </rPh>
    <rPh sb="76" eb="78">
      <t>テンキ</t>
    </rPh>
    <rPh sb="80" eb="81">
      <t>ナド</t>
    </rPh>
    <rPh sb="82" eb="83">
      <t>オ</t>
    </rPh>
    <rPh sb="95" eb="97">
      <t>タイセイ</t>
    </rPh>
    <rPh sb="105" eb="106">
      <t>ヒト</t>
    </rPh>
    <rPh sb="107" eb="109">
      <t>カクホ</t>
    </rPh>
    <rPh sb="116" eb="117">
      <t>オオ</t>
    </rPh>
    <rPh sb="121" eb="124">
      <t>ノウヒンショ</t>
    </rPh>
    <rPh sb="125" eb="128">
      <t>セイキュウショ</t>
    </rPh>
    <rPh sb="132" eb="134">
      <t>ソウシン</t>
    </rPh>
    <rPh sb="142" eb="144">
      <t>ボウシ</t>
    </rPh>
    <rPh sb="154" eb="156">
      <t>タイセイ</t>
    </rPh>
    <rPh sb="164" eb="165">
      <t>ヒト</t>
    </rPh>
    <rPh sb="166" eb="168">
      <t>カクホ</t>
    </rPh>
    <rPh sb="172" eb="174">
      <t>バアイ</t>
    </rPh>
    <rPh sb="176" eb="178">
      <t>ヒトリ</t>
    </rPh>
    <rPh sb="179" eb="181">
      <t>カクニン</t>
    </rPh>
    <rPh sb="183" eb="185">
      <t>ソウシン</t>
    </rPh>
    <phoneticPr fontId="8"/>
  </si>
  <si>
    <t>・AI-OCR（ソフトウェア）
・RPA（クラウド）</t>
    <phoneticPr fontId="8"/>
  </si>
  <si>
    <t>・AI‐OCRでFAXや紙の注文書等の内容を自動でデータ化。
・RPAでデータ化した受注情報を受発注システムに自動入力する。また顧客あてに発
送する納品書や請求書を受発注システム上で自動作成し、メールで自動送信する。</t>
    <phoneticPr fontId="8"/>
  </si>
  <si>
    <t>発注
システム詳細設計（委託先・自社）
プログラム開発・テスト（委託先）
受入動作確認（自社・委託先）
初期流動（自社・委託先）
検収
支払</t>
    <rPh sb="0" eb="2">
      <t>ハッチュウ</t>
    </rPh>
    <rPh sb="7" eb="9">
      <t>ショウサイ</t>
    </rPh>
    <rPh sb="9" eb="11">
      <t>セッケイ</t>
    </rPh>
    <rPh sb="12" eb="15">
      <t>イタクサキ</t>
    </rPh>
    <rPh sb="16" eb="18">
      <t>ジシャ</t>
    </rPh>
    <rPh sb="25" eb="27">
      <t>カイハツ</t>
    </rPh>
    <rPh sb="32" eb="35">
      <t>イタクサキ</t>
    </rPh>
    <rPh sb="37" eb="39">
      <t>ウケイレ</t>
    </rPh>
    <rPh sb="39" eb="43">
      <t>ドウサカクニン</t>
    </rPh>
    <rPh sb="44" eb="46">
      <t>ジシャ</t>
    </rPh>
    <rPh sb="47" eb="50">
      <t>イタクサキ</t>
    </rPh>
    <rPh sb="52" eb="56">
      <t>ショキリュウドウ</t>
    </rPh>
    <rPh sb="57" eb="59">
      <t>ジシャ</t>
    </rPh>
    <rPh sb="60" eb="63">
      <t>イタクサキ</t>
    </rPh>
    <rPh sb="65" eb="67">
      <t>ケンシュウ</t>
    </rPh>
    <rPh sb="68" eb="70">
      <t>シハライ</t>
    </rPh>
    <phoneticPr fontId="1"/>
  </si>
  <si>
    <t>令和6年11月
　　〃　　12月
令和7年1月
　　〃　　4月
　　〃　　5月
　　〃　　6月</t>
    <rPh sb="0" eb="2">
      <t>レイワ</t>
    </rPh>
    <rPh sb="3" eb="4">
      <t>ネン</t>
    </rPh>
    <rPh sb="6" eb="7">
      <t>ガツ</t>
    </rPh>
    <rPh sb="15" eb="16">
      <t>ガツ</t>
    </rPh>
    <rPh sb="17" eb="19">
      <t>レイワ</t>
    </rPh>
    <rPh sb="20" eb="21">
      <t>ネン</t>
    </rPh>
    <rPh sb="22" eb="23">
      <t>ガツ</t>
    </rPh>
    <rPh sb="30" eb="31">
      <t>ガツ</t>
    </rPh>
    <rPh sb="38" eb="39">
      <t>ガツ</t>
    </rPh>
    <rPh sb="46" eb="47">
      <t>ガツ</t>
    </rPh>
    <phoneticPr fontId="1"/>
  </si>
  <si>
    <t>令和6年11月
令和7年1月
令和7年3月
　　〃　　5月
　　〃　　6月
　　〃　　7月
　　〃　　9月</t>
    <rPh sb="0" eb="2">
      <t>レイワ</t>
    </rPh>
    <rPh sb="3" eb="4">
      <t>ネン</t>
    </rPh>
    <rPh sb="6" eb="7">
      <t>ガツ</t>
    </rPh>
    <rPh sb="8" eb="10">
      <t>レイワ</t>
    </rPh>
    <rPh sb="11" eb="12">
      <t>ネン</t>
    </rPh>
    <rPh sb="13" eb="14">
      <t>ガツ</t>
    </rPh>
    <rPh sb="15" eb="17">
      <t>レイワ</t>
    </rPh>
    <rPh sb="18" eb="19">
      <t>ネン</t>
    </rPh>
    <rPh sb="20" eb="21">
      <t>ガツ</t>
    </rPh>
    <rPh sb="28" eb="29">
      <t>ガツ</t>
    </rPh>
    <rPh sb="36" eb="37">
      <t>ガツ</t>
    </rPh>
    <rPh sb="44" eb="45">
      <t>ガツ</t>
    </rPh>
    <rPh sb="52" eb="53">
      <t>ガツ</t>
    </rPh>
    <phoneticPr fontId="1"/>
  </si>
  <si>
    <t>〇〇〇〇</t>
    <phoneticPr fontId="8"/>
  </si>
  <si>
    <t>〇〇一郎、XXXX</t>
    <rPh sb="2" eb="4">
      <t>イチロウ</t>
    </rPh>
    <phoneticPr fontId="8"/>
  </si>
  <si>
    <t>△△△△</t>
    <phoneticPr fontId="8"/>
  </si>
  <si>
    <t>YYYY</t>
    <phoneticPr fontId="8"/>
  </si>
  <si>
    <t>株式会社□□
　〇〇□□
　△△□□</t>
    <rPh sb="0" eb="4">
      <t>カブシキガイシャ</t>
    </rPh>
    <phoneticPr fontId="8"/>
  </si>
  <si>
    <t>導入前の作業時間（月）：500時間・・・A
導入後の作業時間（月）：199時間・・・B
削減可能な時間（月）：A-B＝500-199＝301時間・・・C
〇導入前の作業時間の内訳
　・資料の作成
　　1件あたり15分×1日あたりの処理件数50件×営業日20日/月
　　＝250時間
　・転記、情報共有作業
　　1件あたり15分×1日あたりの処理件数50件×営業日20日/月
　　＝250時間
〇B時間の内訳
　・資料の作成
　　1件あたり10分×1日当たりの処理件数50件×営業日20日/月
　　＝166時間
　・転記、情報共有作業
　　1件あたり2分×1日当たりの処理件数50件×営業日20日/月
　　＝33時間</t>
    <rPh sb="0" eb="3">
      <t>ドウニュウマエ</t>
    </rPh>
    <rPh sb="4" eb="8">
      <t>サギョウジカン</t>
    </rPh>
    <rPh sb="9" eb="10">
      <t>ツキ</t>
    </rPh>
    <rPh sb="15" eb="17">
      <t>ジカン</t>
    </rPh>
    <rPh sb="22" eb="25">
      <t>ドウニュウゴ</t>
    </rPh>
    <rPh sb="26" eb="28">
      <t>サギョウ</t>
    </rPh>
    <rPh sb="28" eb="30">
      <t>ジカン</t>
    </rPh>
    <rPh sb="31" eb="32">
      <t>ツキ</t>
    </rPh>
    <rPh sb="37" eb="39">
      <t>ジカン</t>
    </rPh>
    <rPh sb="44" eb="46">
      <t>サクゲン</t>
    </rPh>
    <rPh sb="46" eb="48">
      <t>カノウ</t>
    </rPh>
    <rPh sb="49" eb="51">
      <t>ジカン</t>
    </rPh>
    <rPh sb="52" eb="53">
      <t>ツキ</t>
    </rPh>
    <rPh sb="70" eb="72">
      <t>ジカン</t>
    </rPh>
    <rPh sb="79" eb="82">
      <t>ドウニュウマエ</t>
    </rPh>
    <rPh sb="83" eb="87">
      <t>サギョウジカン</t>
    </rPh>
    <rPh sb="88" eb="90">
      <t>ウチワケ</t>
    </rPh>
    <rPh sb="93" eb="95">
      <t>シリョウ</t>
    </rPh>
    <rPh sb="96" eb="98">
      <t>サクセイ</t>
    </rPh>
    <rPh sb="102" eb="103">
      <t>ケン</t>
    </rPh>
    <rPh sb="108" eb="109">
      <t>フン</t>
    </rPh>
    <rPh sb="111" eb="112">
      <t>ニチ</t>
    </rPh>
    <rPh sb="116" eb="118">
      <t>ショリ</t>
    </rPh>
    <rPh sb="118" eb="120">
      <t>ケンスウ</t>
    </rPh>
    <rPh sb="122" eb="123">
      <t>ケン</t>
    </rPh>
    <rPh sb="124" eb="127">
      <t>エイギョウビ</t>
    </rPh>
    <rPh sb="129" eb="130">
      <t>ニチ</t>
    </rPh>
    <rPh sb="131" eb="132">
      <t>ツキ</t>
    </rPh>
    <rPh sb="139" eb="141">
      <t>ジカン</t>
    </rPh>
    <rPh sb="144" eb="146">
      <t>テンキ</t>
    </rPh>
    <rPh sb="147" eb="151">
      <t>ジョウホウキョウユウ</t>
    </rPh>
    <rPh sb="151" eb="153">
      <t>サギョウ</t>
    </rPh>
    <rPh sb="200" eb="202">
      <t>ジカン</t>
    </rPh>
    <rPh sb="203" eb="205">
      <t>ウチワケ</t>
    </rPh>
    <rPh sb="208" eb="210">
      <t>シリョウ</t>
    </rPh>
    <rPh sb="211" eb="213">
      <t>サクセイ</t>
    </rPh>
    <rPh sb="217" eb="218">
      <t>ケン</t>
    </rPh>
    <rPh sb="223" eb="224">
      <t>フン</t>
    </rPh>
    <rPh sb="226" eb="228">
      <t>ニチア</t>
    </rPh>
    <rPh sb="231" eb="235">
      <t>ショリケンスウ</t>
    </rPh>
    <rPh sb="237" eb="238">
      <t>ケン</t>
    </rPh>
    <rPh sb="239" eb="242">
      <t>エイギョウビ</t>
    </rPh>
    <rPh sb="244" eb="245">
      <t>カ</t>
    </rPh>
    <rPh sb="246" eb="247">
      <t>ツキ</t>
    </rPh>
    <rPh sb="254" eb="256">
      <t>ジカン</t>
    </rPh>
    <rPh sb="259" eb="261">
      <t>テンキ</t>
    </rPh>
    <rPh sb="262" eb="264">
      <t>ジョウホウ</t>
    </rPh>
    <rPh sb="264" eb="266">
      <t>キョウユウ</t>
    </rPh>
    <rPh sb="266" eb="268">
      <t>サギョウ</t>
    </rPh>
    <rPh sb="272" eb="273">
      <t>ケン</t>
    </rPh>
    <rPh sb="277" eb="278">
      <t>フン</t>
    </rPh>
    <rPh sb="280" eb="281">
      <t>ニチ</t>
    </rPh>
    <rPh sb="281" eb="282">
      <t>ア</t>
    </rPh>
    <rPh sb="285" eb="289">
      <t>ショリケンスウ</t>
    </rPh>
    <rPh sb="291" eb="292">
      <t>ケン</t>
    </rPh>
    <rPh sb="293" eb="296">
      <t>エイギョウビ</t>
    </rPh>
    <rPh sb="298" eb="299">
      <t>カ</t>
    </rPh>
    <rPh sb="300" eb="301">
      <t>ツキ</t>
    </rPh>
    <rPh sb="307" eb="309">
      <t>ジカン</t>
    </rPh>
    <phoneticPr fontId="8"/>
  </si>
  <si>
    <t>削減可能な時間（月）×時給（平均）
＝301時間×2,200円＝662,200円
・・・</t>
    <rPh sb="0" eb="2">
      <t>サクゲン</t>
    </rPh>
    <rPh sb="2" eb="4">
      <t>カノウ</t>
    </rPh>
    <rPh sb="5" eb="7">
      <t>ジカン</t>
    </rPh>
    <rPh sb="8" eb="9">
      <t>ツキ</t>
    </rPh>
    <rPh sb="11" eb="13">
      <t>ジキュウ</t>
    </rPh>
    <rPh sb="14" eb="16">
      <t>ヘイキン</t>
    </rPh>
    <rPh sb="22" eb="24">
      <t>ジカン</t>
    </rPh>
    <rPh sb="30" eb="31">
      <t>エン</t>
    </rPh>
    <rPh sb="39" eb="40">
      <t>エン</t>
    </rPh>
    <phoneticPr fontId="8"/>
  </si>
  <si>
    <t>・現在は、ベテラン社員に属人化した業務だが、実績ノウハウの蓄積等により、どの従業員も対応できるようになることから、人員配置を適切に行えるようになる。
・転記ミス等の防止につながる。
・・・</t>
    <rPh sb="1" eb="3">
      <t>ゲンザイ</t>
    </rPh>
    <rPh sb="9" eb="11">
      <t>シャイン</t>
    </rPh>
    <rPh sb="12" eb="14">
      <t>ゾクジン</t>
    </rPh>
    <rPh sb="14" eb="15">
      <t>カ</t>
    </rPh>
    <rPh sb="17" eb="19">
      <t>ギョウム</t>
    </rPh>
    <rPh sb="22" eb="24">
      <t>ジッセキ</t>
    </rPh>
    <rPh sb="29" eb="31">
      <t>チクセキ</t>
    </rPh>
    <rPh sb="31" eb="32">
      <t>ナド</t>
    </rPh>
    <rPh sb="38" eb="41">
      <t>ジュウギョウイン</t>
    </rPh>
    <rPh sb="42" eb="44">
      <t>タイオウ</t>
    </rPh>
    <rPh sb="57" eb="59">
      <t>ジンイン</t>
    </rPh>
    <rPh sb="59" eb="61">
      <t>ハイチ</t>
    </rPh>
    <rPh sb="62" eb="64">
      <t>テキセツ</t>
    </rPh>
    <rPh sb="65" eb="66">
      <t>オコナ</t>
    </rPh>
    <rPh sb="77" eb="79">
      <t>テンキ</t>
    </rPh>
    <rPh sb="81" eb="82">
      <t>ナド</t>
    </rPh>
    <rPh sb="83" eb="85">
      <t>ボウシ</t>
    </rPh>
    <phoneticPr fontId="8"/>
  </si>
  <si>
    <t>配車管理ソフトウェア：〇〇社製、△社製、□社製で比較した。
データ共有システム：〇〇社製、△社製、□社製で比較した。</t>
    <rPh sb="0" eb="2">
      <t>ハイシャ</t>
    </rPh>
    <rPh sb="2" eb="4">
      <t>カンリ</t>
    </rPh>
    <rPh sb="13" eb="14">
      <t>シャ</t>
    </rPh>
    <rPh sb="14" eb="15">
      <t>セイ</t>
    </rPh>
    <rPh sb="17" eb="18">
      <t>シャ</t>
    </rPh>
    <rPh sb="18" eb="19">
      <t>セイ</t>
    </rPh>
    <rPh sb="21" eb="22">
      <t>シャ</t>
    </rPh>
    <rPh sb="22" eb="23">
      <t>セイ</t>
    </rPh>
    <rPh sb="24" eb="26">
      <t>ヒカク</t>
    </rPh>
    <rPh sb="33" eb="35">
      <t>キョウユウ</t>
    </rPh>
    <phoneticPr fontId="8"/>
  </si>
  <si>
    <t>XXX</t>
  </si>
  <si>
    <t>〇〇銀行</t>
    <rPh sb="2" eb="4">
      <t>ギンコウ</t>
    </rPh>
    <phoneticPr fontId="8"/>
  </si>
  <si>
    <t>承諾済</t>
    <rPh sb="0" eb="3">
      <t>ショウダクズミ</t>
    </rPh>
    <phoneticPr fontId="8"/>
  </si>
  <si>
    <t>調達済</t>
    <rPh sb="0" eb="2">
      <t>チョウタツ</t>
    </rPh>
    <rPh sb="2" eb="3">
      <t>スミ</t>
    </rPh>
    <phoneticPr fontId="8"/>
  </si>
  <si>
    <t>〇〇〇（XXXX）</t>
    <phoneticPr fontId="8"/>
  </si>
  <si>
    <t>〇〇会社
（〇〇商事）</t>
    <rPh sb="2" eb="4">
      <t>カイシャ</t>
    </rPh>
    <rPh sb="8" eb="10">
      <t>ショウジ</t>
    </rPh>
    <phoneticPr fontId="8"/>
  </si>
  <si>
    <t>台</t>
    <rPh sb="0" eb="1">
      <t>ダイ</t>
    </rPh>
    <phoneticPr fontId="8"/>
  </si>
  <si>
    <t>年</t>
    <rPh sb="0" eb="1">
      <t>ネン</t>
    </rPh>
    <phoneticPr fontId="8"/>
  </si>
  <si>
    <t>2社見積り有</t>
    <rPh sb="1" eb="2">
      <t>シャ</t>
    </rPh>
    <rPh sb="2" eb="4">
      <t>ミツモ</t>
    </rPh>
    <rPh sb="5" eb="6">
      <t>アリ</t>
    </rPh>
    <phoneticPr fontId="8"/>
  </si>
  <si>
    <t>〇〇〇システム
（XXXX）</t>
    <phoneticPr fontId="8"/>
  </si>
  <si>
    <t>〇〇〇ソフト
（XXXX）</t>
    <phoneticPr fontId="8"/>
  </si>
  <si>
    <t>個</t>
    <rPh sb="0" eb="1">
      <t>コ</t>
    </rPh>
    <phoneticPr fontId="8"/>
  </si>
  <si>
    <t>〇〇〇クラウド
（XXXX）</t>
    <phoneticPr fontId="8"/>
  </si>
  <si>
    <t>月</t>
    <rPh sb="0" eb="1">
      <t>ツキ</t>
    </rPh>
    <phoneticPr fontId="8"/>
  </si>
  <si>
    <t>回</t>
    <rPh sb="0" eb="1">
      <t>カイ</t>
    </rPh>
    <phoneticPr fontId="8"/>
  </si>
  <si>
    <t>備考</t>
    <rPh sb="0" eb="2">
      <t>ビコウ</t>
    </rPh>
    <phoneticPr fontId="8"/>
  </si>
  <si>
    <t>〇〇付けで××××から〇〇〇〇へ株式譲渡があったため、確定申告書別表２と内容が異なります。</t>
    <rPh sb="16" eb="20">
      <t>カブシキジョウト</t>
    </rPh>
    <rPh sb="27" eb="32">
      <t>カクテイシンコクショ</t>
    </rPh>
    <rPh sb="32" eb="34">
      <t>ベッピョウ</t>
    </rPh>
    <phoneticPr fontId="8"/>
  </si>
  <si>
    <t>現住所（市区町村まで）</t>
    <rPh sb="0" eb="3">
      <t>ゲンジュウショ</t>
    </rPh>
    <phoneticPr fontId="9"/>
  </si>
  <si>
    <t>現住所（市区町村まで）</t>
    <rPh sb="0" eb="3">
      <t>ゲンジュウショ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</si>
</sst>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0_ ;[Red]\-#,##0\ "/>
    <numFmt numFmtId="178" formatCode="[$-F800]dddd\,\ mmmm\ dd\,\ yyyy"/>
    <numFmt numFmtId="179" formatCode="[&lt;=999]000;[&lt;=9999]000\-00;000\-0000"/>
    <numFmt numFmtId="180" formatCode="0_);[Red]\(0\)"/>
    <numFmt numFmtId="181" formatCode="#,##0_);[Red]\(#,##0\)"/>
    <numFmt numFmtId="182" formatCode="#,##0_ "/>
    <numFmt numFmtId="183" formatCode="0.00_ "/>
    <numFmt numFmtId="184" formatCode="#,##0.0"/>
    <numFmt numFmtId="185" formatCode="_ [$€-2]* #,##0.00_ ;_ [$€-2]* \-#,##0.00_ ;_ [$€-2]* &quot;-&quot;??_ "/>
  </numFmts>
  <fonts count="7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游ゴシック"/>
      <family val="3"/>
      <charset val="128"/>
      <scheme val="minor"/>
    </font>
    <font>
      <sz val="10"/>
      <name val="Meiryo UI"/>
      <family val="3"/>
      <charset val="128"/>
    </font>
    <font>
      <sz val="10.5"/>
      <name val="Meiryo UI"/>
      <family val="3"/>
      <charset val="128"/>
    </font>
    <font>
      <sz val="8"/>
      <name val="Meiryo UI"/>
      <family val="3"/>
      <charset val="128"/>
    </font>
    <font>
      <u/>
      <sz val="11"/>
      <color theme="10"/>
      <name val="游ゴシック"/>
      <family val="2"/>
      <charset val="128"/>
      <scheme val="minor"/>
    </font>
    <font>
      <sz val="9"/>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1"/>
      <name val="Meiryo UI"/>
      <family val="3"/>
      <charset val="128"/>
    </font>
    <font>
      <b/>
      <sz val="10.5"/>
      <name val="Meiryo UI"/>
      <family val="3"/>
      <charset val="128"/>
    </font>
    <font>
      <sz val="8"/>
      <color theme="1"/>
      <name val="Meiryo UI"/>
      <family val="3"/>
      <charset val="128"/>
    </font>
    <font>
      <b/>
      <sz val="11"/>
      <color theme="1"/>
      <name val="Meiryo UI"/>
      <family val="3"/>
      <charset val="128"/>
    </font>
    <font>
      <b/>
      <sz val="11"/>
      <color rgb="FFFF0000"/>
      <name val="Meiryo UI"/>
      <family val="3"/>
      <charset val="128"/>
    </font>
    <font>
      <sz val="11"/>
      <name val="Meiryo UI"/>
      <family val="3"/>
      <charset val="128"/>
    </font>
    <font>
      <b/>
      <sz val="16"/>
      <color theme="1"/>
      <name val="Meiryo UI"/>
      <family val="3"/>
      <charset val="128"/>
    </font>
    <font>
      <b/>
      <sz val="16"/>
      <name val="Meiryo UI"/>
      <family val="3"/>
      <charset val="128"/>
    </font>
    <font>
      <b/>
      <sz val="12"/>
      <name val="Meiryo UI"/>
      <family val="3"/>
      <charset val="128"/>
    </font>
    <font>
      <u/>
      <sz val="11"/>
      <name val="Meiryo UI"/>
      <family val="3"/>
      <charset val="128"/>
    </font>
    <font>
      <u/>
      <sz val="11"/>
      <color rgb="FFFF0000"/>
      <name val="Meiryo UI"/>
      <family val="3"/>
      <charset val="128"/>
    </font>
    <font>
      <b/>
      <u/>
      <sz val="11"/>
      <name val="Meiryo UI"/>
      <family val="3"/>
      <charset val="128"/>
    </font>
    <font>
      <sz val="11"/>
      <color theme="1"/>
      <name val="游ゴシック"/>
      <family val="2"/>
      <scheme val="minor"/>
    </font>
    <font>
      <b/>
      <sz val="10"/>
      <name val="Meiryo UI"/>
      <family val="3"/>
      <charset val="128"/>
    </font>
    <font>
      <sz val="16"/>
      <name val="Meiryo UI"/>
      <family val="3"/>
      <charset val="128"/>
    </font>
    <font>
      <sz val="12"/>
      <name val="Meiryo UI"/>
      <family val="3"/>
      <charset val="128"/>
    </font>
    <font>
      <u/>
      <sz val="10"/>
      <name val="Meiryo UI"/>
      <family val="3"/>
      <charset val="128"/>
    </font>
    <font>
      <b/>
      <sz val="8"/>
      <name val="Meiryo UI"/>
      <family val="3"/>
      <charset val="128"/>
    </font>
    <font>
      <sz val="10.5"/>
      <name val="ＭＳ Ｐ明朝"/>
      <family val="1"/>
      <charset val="128"/>
    </font>
    <font>
      <u/>
      <sz val="10.5"/>
      <name val="Meiryo UI"/>
      <family val="3"/>
      <charset val="128"/>
    </font>
    <font>
      <u/>
      <sz val="10.5"/>
      <color rgb="FFFF0000"/>
      <name val="Meiryo UI"/>
      <family val="3"/>
      <charset val="128"/>
    </font>
    <font>
      <b/>
      <sz val="10.5"/>
      <color rgb="FFFF0000"/>
      <name val="Meiryo UI"/>
      <family val="3"/>
      <charset val="128"/>
    </font>
    <font>
      <u/>
      <sz val="8"/>
      <name val="Meiryo UI"/>
      <family val="3"/>
      <charset val="128"/>
    </font>
    <font>
      <b/>
      <sz val="18"/>
      <color theme="3"/>
      <name val="游ゴシック Light"/>
      <family val="2"/>
      <charset val="128"/>
      <scheme val="major"/>
    </font>
    <font>
      <sz val="14"/>
      <color rgb="FF0000FF"/>
      <name val="Meiryo UI"/>
      <family val="3"/>
      <charset val="128"/>
    </font>
    <font>
      <b/>
      <sz val="18"/>
      <name val="Meiryo UI"/>
      <family val="3"/>
      <charset val="128"/>
    </font>
    <font>
      <sz val="11"/>
      <color rgb="FFFF0000"/>
      <name val="Meiryo UI"/>
      <family val="2"/>
      <charset val="128"/>
    </font>
    <font>
      <sz val="11"/>
      <color rgb="FF0000FF"/>
      <name val="Meiryo UI"/>
      <family val="3"/>
      <charset val="128"/>
    </font>
    <font>
      <sz val="10"/>
      <name val="Meiryo UI"/>
      <family val="2"/>
      <charset val="128"/>
    </font>
    <font>
      <sz val="11"/>
      <name val="Meiryo UI"/>
      <family val="2"/>
      <charset val="128"/>
    </font>
    <font>
      <sz val="11"/>
      <color theme="1" tint="4.9989318521683403E-2"/>
      <name val="Meiryo UI"/>
      <family val="3"/>
      <charset val="128"/>
    </font>
    <font>
      <sz val="10.5"/>
      <color theme="0" tint="-0.34998626667073579"/>
      <name val="Meiryo UI"/>
      <family val="3"/>
      <charset val="128"/>
    </font>
    <font>
      <sz val="11"/>
      <color theme="0" tint="-0.34998626667073579"/>
      <name val="Meiryo UI"/>
      <family val="3"/>
      <charset val="128"/>
    </font>
    <font>
      <b/>
      <sz val="10"/>
      <color rgb="FFFF0000"/>
      <name val="Meiryo UI"/>
      <family val="3"/>
      <charset val="128"/>
    </font>
    <font>
      <b/>
      <sz val="14"/>
      <name val="Meiryo UI"/>
      <family val="3"/>
      <charset val="128"/>
    </font>
    <font>
      <sz val="11"/>
      <name val="ＭＳ Ｐゴシック"/>
      <family val="3"/>
      <charset val="128"/>
    </font>
    <font>
      <sz val="10"/>
      <name val="ＭＳ 明朝"/>
      <family val="1"/>
      <charset val="128"/>
    </font>
    <font>
      <sz val="6"/>
      <name val="ＭＳ 明朝"/>
      <family val="1"/>
      <charset val="128"/>
    </font>
    <font>
      <sz val="6"/>
      <name val="ＭＳ Ｐゴシック"/>
      <family val="3"/>
      <charset val="128"/>
    </font>
    <font>
      <sz val="9"/>
      <name val="ＭＳ 明朝"/>
      <family val="1"/>
      <charset val="128"/>
    </font>
    <font>
      <vertAlign val="superscript"/>
      <sz val="10"/>
      <name val="ＭＳ 明朝"/>
      <family val="1"/>
      <charset val="128"/>
    </font>
    <font>
      <sz val="11"/>
      <color theme="1"/>
      <name val="ＭＳ 明朝"/>
      <family val="1"/>
      <charset val="128"/>
    </font>
    <font>
      <sz val="12"/>
      <color rgb="FF0070C0"/>
      <name val="ＭＳ ゴシック"/>
      <family val="3"/>
      <charset val="128"/>
    </font>
    <font>
      <sz val="10"/>
      <color theme="1" tint="4.9989318521683403E-2"/>
      <name val="Meiryo UI"/>
      <family val="3"/>
      <charset val="128"/>
    </font>
    <font>
      <sz val="11"/>
      <color theme="1" tint="4.9989318521683403E-2"/>
      <name val="Meiryo UI"/>
      <family val="2"/>
      <charset val="128"/>
    </font>
    <font>
      <sz val="10"/>
      <color rgb="FFFF0000"/>
      <name val="Meiryo UI"/>
      <family val="3"/>
      <charset val="128"/>
    </font>
    <font>
      <sz val="12"/>
      <color rgb="FFFF0000"/>
      <name val="Meiryo UI"/>
      <family val="3"/>
      <charset val="128"/>
    </font>
    <font>
      <sz val="10.5"/>
      <color rgb="FFFF0000"/>
      <name val="Meiryo UI"/>
      <family val="3"/>
      <charset val="128"/>
    </font>
    <font>
      <sz val="11"/>
      <color rgb="FFFF0000"/>
      <name val="Meiryo UI"/>
      <family val="3"/>
      <charset val="128"/>
    </font>
    <font>
      <b/>
      <sz val="14"/>
      <color rgb="FFFF0000"/>
      <name val="Meiryo UI"/>
      <family val="3"/>
      <charset val="128"/>
    </font>
    <font>
      <u/>
      <sz val="11"/>
      <color rgb="FFFF0000"/>
      <name val="游ゴシック"/>
      <family val="2"/>
      <charset val="128"/>
      <scheme val="minor"/>
    </font>
    <font>
      <sz val="7"/>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249977111117893"/>
        <bgColor indexed="64"/>
      </patternFill>
    </fill>
  </fills>
  <borders count="1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auto="1"/>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right/>
      <top style="thin">
        <color theme="1" tint="0.499984740745262"/>
      </top>
      <bottom/>
      <diagonal/>
    </border>
    <border>
      <left style="thin">
        <color theme="1" tint="0.499984740745262"/>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tint="0.499984740745262"/>
      </right>
      <top style="hair">
        <color indexed="64"/>
      </top>
      <bottom style="hair">
        <color indexed="64"/>
      </bottom>
      <diagonal/>
    </border>
    <border>
      <left/>
      <right style="thin">
        <color theme="1" tint="0.499984740745262"/>
      </right>
      <top style="hair">
        <color indexed="64"/>
      </top>
      <bottom style="thin">
        <color indexed="64"/>
      </bottom>
      <diagonal/>
    </border>
    <border>
      <left style="thin">
        <color theme="1" tint="0.499984740745262"/>
      </left>
      <right style="thin">
        <color theme="1" tint="0.499984740745262"/>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style="thin">
        <color theme="1" tint="0.499984740745262"/>
      </right>
      <top style="hair">
        <color indexed="64"/>
      </top>
      <bottom style="thin">
        <color theme="1" tint="0.499984740745262"/>
      </bottom>
      <diagonal/>
    </border>
    <border>
      <left style="thin">
        <color theme="1" tint="0.499984740745262"/>
      </left>
      <right/>
      <top style="hair">
        <color indexed="64"/>
      </top>
      <bottom/>
      <diagonal/>
    </border>
    <border>
      <left style="hair">
        <color indexed="64"/>
      </left>
      <right/>
      <top/>
      <bottom/>
      <diagonal/>
    </border>
    <border>
      <left style="thin">
        <color theme="1" tint="0.499984740745262"/>
      </left>
      <right/>
      <top/>
      <bottom style="hair">
        <color indexed="64"/>
      </bottom>
      <diagonal/>
    </border>
    <border>
      <left style="hair">
        <color indexed="64"/>
      </left>
      <right/>
      <top style="thin">
        <color theme="1" tint="0.499984740745262"/>
      </top>
      <bottom/>
      <diagonal/>
    </border>
    <border>
      <left/>
      <right style="hair">
        <color indexed="64"/>
      </right>
      <top style="thin">
        <color theme="1" tint="0.499984740745262"/>
      </top>
      <bottom/>
      <diagonal/>
    </border>
    <border>
      <left style="thin">
        <color theme="1" tint="0.499984740745262"/>
      </left>
      <right style="thin">
        <color theme="1" tint="0.499984740745262"/>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dotted">
        <color indexed="64"/>
      </bottom>
      <diagonal/>
    </border>
  </borders>
  <cellStyleXfs count="23">
    <xf numFmtId="0" fontId="0" fillId="0" borderId="0">
      <alignment vertical="center"/>
    </xf>
    <xf numFmtId="38" fontId="5" fillId="0" borderId="0" applyFont="0" applyFill="0" applyBorder="0" applyAlignment="0" applyProtection="0">
      <alignment vertical="center"/>
    </xf>
    <xf numFmtId="0" fontId="7" fillId="0" borderId="0">
      <alignment vertical="center"/>
    </xf>
    <xf numFmtId="0" fontId="14" fillId="0" borderId="0" applyNumberForma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178" fontId="6" fillId="0" borderId="0">
      <alignment vertical="center"/>
    </xf>
    <xf numFmtId="0" fontId="31"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4" fillId="0" borderId="0"/>
    <xf numFmtId="0" fontId="55" fillId="0" borderId="0"/>
    <xf numFmtId="0" fontId="58" fillId="0" borderId="0"/>
    <xf numFmtId="0" fontId="58" fillId="0" borderId="0"/>
    <xf numFmtId="0" fontId="7" fillId="0" borderId="0">
      <alignment vertical="center"/>
    </xf>
  </cellStyleXfs>
  <cellXfs count="776">
    <xf numFmtId="0" fontId="0" fillId="0" borderId="0" xfId="0">
      <alignment vertical="center"/>
    </xf>
    <xf numFmtId="0" fontId="11" fillId="0" borderId="0" xfId="2" applyFont="1" applyFill="1" applyBorder="1" applyAlignment="1">
      <alignment horizontal="center"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3" fillId="0" borderId="0" xfId="2" applyFont="1" applyFill="1" applyBorder="1" applyAlignment="1" applyProtection="1">
      <alignment vertical="center"/>
      <protection locked="0"/>
    </xf>
    <xf numFmtId="0" fontId="11" fillId="0" borderId="0" xfId="2" applyFont="1" applyFill="1" applyBorder="1" applyAlignment="1" applyProtection="1">
      <alignment vertical="center" wrapText="1"/>
      <protection locked="0"/>
    </xf>
    <xf numFmtId="0" fontId="18" fillId="0" borderId="0" xfId="0" applyFont="1" applyFill="1" applyProtection="1">
      <alignment vertical="center"/>
      <protection locked="0"/>
    </xf>
    <xf numFmtId="0" fontId="11" fillId="0" borderId="0" xfId="2" applyFont="1" applyFill="1" applyAlignment="1" applyProtection="1">
      <alignment horizontal="right" vertical="center"/>
      <protection locked="0"/>
    </xf>
    <xf numFmtId="0" fontId="19" fillId="0" borderId="0" xfId="2" quotePrefix="1" applyFont="1" applyFill="1" applyAlignment="1" applyProtection="1">
      <alignment vertical="center"/>
      <protection locked="0"/>
    </xf>
    <xf numFmtId="0" fontId="19" fillId="0" borderId="0" xfId="2" applyFont="1" applyFill="1" applyBorder="1" applyAlignment="1" applyProtection="1">
      <alignment vertical="center"/>
      <protection locked="0"/>
    </xf>
    <xf numFmtId="0" fontId="12" fillId="0" borderId="0" xfId="2" applyFont="1" applyFill="1" applyAlignment="1" applyProtection="1">
      <alignment vertical="center"/>
      <protection locked="0"/>
    </xf>
    <xf numFmtId="0" fontId="20" fillId="0" borderId="0" xfId="2" applyFont="1" applyFill="1" applyBorder="1" applyAlignment="1" applyProtection="1">
      <alignment horizontal="center" vertical="center"/>
      <protection locked="0"/>
    </xf>
    <xf numFmtId="0" fontId="18" fillId="0" borderId="0" xfId="0" applyFont="1" applyFill="1" applyBorder="1" applyProtection="1">
      <alignment vertical="center"/>
      <protection locked="0"/>
    </xf>
    <xf numFmtId="0" fontId="20" fillId="0" borderId="0" xfId="2" applyFont="1" applyBorder="1" applyAlignment="1">
      <alignment vertical="center"/>
    </xf>
    <xf numFmtId="0" fontId="12" fillId="0" borderId="0" xfId="2" applyFont="1" applyBorder="1" applyAlignment="1">
      <alignment vertical="center"/>
    </xf>
    <xf numFmtId="0" fontId="20" fillId="0" borderId="0" xfId="2" applyFont="1" applyAlignment="1">
      <alignment vertical="center"/>
    </xf>
    <xf numFmtId="0" fontId="19" fillId="0" borderId="0" xfId="2" applyFont="1" applyAlignment="1" applyProtection="1">
      <alignment horizontal="left" vertical="center"/>
    </xf>
    <xf numFmtId="0" fontId="12" fillId="0" borderId="0" xfId="2" applyFont="1" applyFill="1" applyBorder="1" applyAlignment="1">
      <alignment vertical="center"/>
    </xf>
    <xf numFmtId="0" fontId="12" fillId="0" borderId="0" xfId="2" applyFont="1" applyFill="1" applyAlignment="1">
      <alignment vertical="center"/>
    </xf>
    <xf numFmtId="0" fontId="19" fillId="0" borderId="0" xfId="2" applyFont="1" applyAlignment="1">
      <alignment vertical="center"/>
    </xf>
    <xf numFmtId="0" fontId="24" fillId="0" borderId="0" xfId="2" applyFont="1" applyAlignment="1" applyProtection="1">
      <alignment horizontal="left" vertical="center"/>
    </xf>
    <xf numFmtId="0" fontId="24" fillId="0" borderId="0" xfId="2" applyFont="1" applyAlignment="1">
      <alignment vertical="center"/>
    </xf>
    <xf numFmtId="0" fontId="24" fillId="0" borderId="0" xfId="2" applyFont="1" applyFill="1" applyBorder="1" applyAlignment="1" applyProtection="1">
      <alignment vertical="center"/>
      <protection locked="0"/>
    </xf>
    <xf numFmtId="0" fontId="24" fillId="0" borderId="0" xfId="2" applyFont="1" applyBorder="1" applyAlignment="1">
      <alignment vertical="center"/>
    </xf>
    <xf numFmtId="0" fontId="19" fillId="0" borderId="0" xfId="2" quotePrefix="1" applyNumberFormat="1" applyFont="1" applyAlignment="1" applyProtection="1">
      <alignment vertical="center"/>
    </xf>
    <xf numFmtId="0" fontId="11" fillId="0" borderId="0" xfId="2" applyFont="1" applyFill="1" applyBorder="1" applyAlignment="1" applyProtection="1">
      <alignment horizontal="center" vertical="center" wrapText="1"/>
      <protection locked="0"/>
    </xf>
    <xf numFmtId="0" fontId="11" fillId="0" borderId="0" xfId="2" applyFont="1" applyAlignment="1">
      <alignment vertical="center"/>
    </xf>
    <xf numFmtId="0" fontId="11" fillId="0" borderId="0" xfId="2" applyFont="1" applyFill="1" applyBorder="1" applyAlignment="1">
      <alignment vertical="center"/>
    </xf>
    <xf numFmtId="0" fontId="13" fillId="0" borderId="0" xfId="2" applyFont="1" applyFill="1" applyBorder="1" applyAlignment="1">
      <alignment horizontal="center" vertical="center" shrinkToFit="1"/>
    </xf>
    <xf numFmtId="0" fontId="15" fillId="0" borderId="0" xfId="2" applyFont="1" applyBorder="1" applyAlignment="1" applyProtection="1">
      <alignment horizontal="center" vertical="center" wrapText="1"/>
    </xf>
    <xf numFmtId="0" fontId="12" fillId="0" borderId="0" xfId="2" applyFont="1" applyBorder="1" applyAlignment="1">
      <alignment horizontal="left" vertical="top"/>
    </xf>
    <xf numFmtId="0" fontId="12" fillId="0" borderId="0" xfId="2" applyFont="1" applyBorder="1" applyAlignment="1">
      <alignment horizontal="center" vertical="center"/>
    </xf>
    <xf numFmtId="0" fontId="11" fillId="0" borderId="0" xfId="2" applyFont="1" applyBorder="1" applyAlignment="1" applyProtection="1">
      <alignment horizontal="center" vertical="center" wrapText="1"/>
    </xf>
    <xf numFmtId="0" fontId="11" fillId="0" borderId="0" xfId="2" applyFont="1" applyBorder="1" applyAlignment="1" applyProtection="1">
      <alignment horizontal="center" vertical="center"/>
    </xf>
    <xf numFmtId="0" fontId="11" fillId="0" borderId="0" xfId="2" applyFont="1" applyBorder="1" applyAlignment="1" applyProtection="1">
      <alignment vertical="center"/>
    </xf>
    <xf numFmtId="0" fontId="12" fillId="0" borderId="0" xfId="2" applyFont="1" applyBorder="1" applyAlignment="1" applyProtection="1">
      <alignment vertical="center" wrapText="1"/>
    </xf>
    <xf numFmtId="0" fontId="12" fillId="0" borderId="0" xfId="2" applyFont="1" applyBorder="1" applyAlignment="1" applyProtection="1">
      <alignment vertical="center"/>
      <protection locked="0"/>
    </xf>
    <xf numFmtId="0" fontId="11" fillId="0" borderId="0" xfId="2" applyFont="1" applyAlignment="1">
      <alignment horizontal="right" vertical="center"/>
    </xf>
    <xf numFmtId="0" fontId="12" fillId="0" borderId="0" xfId="2" applyFont="1" applyAlignment="1" applyProtection="1">
      <alignment vertical="center"/>
    </xf>
    <xf numFmtId="0" fontId="12" fillId="0" borderId="0" xfId="2" applyFont="1" applyAlignment="1" applyProtection="1">
      <alignment horizontal="left" vertical="center"/>
    </xf>
    <xf numFmtId="0" fontId="12" fillId="0" borderId="0" xfId="2" applyFont="1" applyAlignment="1" applyProtection="1">
      <alignment vertical="center" shrinkToFit="1"/>
      <protection locked="0"/>
    </xf>
    <xf numFmtId="0" fontId="12" fillId="0" borderId="0" xfId="2" applyFont="1" applyFill="1" applyBorder="1" applyAlignment="1" applyProtection="1">
      <alignment vertical="center"/>
    </xf>
    <xf numFmtId="0" fontId="12" fillId="0" borderId="0" xfId="2" applyFont="1" applyBorder="1" applyAlignment="1" applyProtection="1">
      <alignment vertical="center"/>
    </xf>
    <xf numFmtId="0" fontId="12" fillId="0" borderId="0" xfId="2" quotePrefix="1" applyFont="1" applyAlignment="1">
      <alignment vertical="center"/>
    </xf>
    <xf numFmtId="0" fontId="24" fillId="0" borderId="0" xfId="2" applyFont="1" applyFill="1" applyBorder="1" applyAlignment="1">
      <alignment horizontal="center" vertical="center"/>
    </xf>
    <xf numFmtId="0" fontId="24" fillId="0" borderId="0" xfId="2" applyFont="1" applyAlignment="1" applyProtection="1">
      <alignment vertical="top"/>
    </xf>
    <xf numFmtId="0" fontId="24" fillId="0" borderId="0" xfId="2" applyFont="1" applyBorder="1" applyAlignment="1" applyProtection="1">
      <alignment horizontal="center" vertical="center" wrapText="1"/>
    </xf>
    <xf numFmtId="0" fontId="24" fillId="0" borderId="0" xfId="2" applyFont="1" applyBorder="1" applyAlignment="1">
      <alignment horizontal="left" vertical="top"/>
    </xf>
    <xf numFmtId="0" fontId="24" fillId="0" borderId="0" xfId="2" applyFont="1" applyBorder="1" applyAlignment="1">
      <alignment horizontal="center" vertical="center"/>
    </xf>
    <xf numFmtId="0" fontId="24" fillId="0" borderId="6" xfId="0" applyFont="1" applyFill="1" applyBorder="1" applyAlignment="1" applyProtection="1">
      <alignment horizontal="left" vertical="center" shrinkToFit="1"/>
      <protection hidden="1"/>
    </xf>
    <xf numFmtId="38" fontId="24" fillId="0" borderId="12" xfId="1" applyFont="1" applyBorder="1" applyAlignment="1" applyProtection="1">
      <alignment vertical="center"/>
    </xf>
    <xf numFmtId="38" fontId="24" fillId="0" borderId="21" xfId="1" applyFont="1" applyBorder="1" applyAlignment="1" applyProtection="1">
      <alignment vertical="center"/>
    </xf>
    <xf numFmtId="0" fontId="24" fillId="0" borderId="0" xfId="2" applyFont="1" applyFill="1" applyBorder="1" applyAlignment="1">
      <alignment horizontal="left" vertical="center"/>
    </xf>
    <xf numFmtId="0" fontId="24" fillId="0" borderId="0" xfId="2" applyFont="1" applyFill="1" applyBorder="1" applyAlignment="1">
      <alignment horizontal="center" vertical="center" wrapText="1"/>
    </xf>
    <xf numFmtId="0" fontId="24" fillId="0" borderId="0" xfId="2" applyFont="1" applyFill="1" applyBorder="1" applyAlignment="1" applyProtection="1">
      <alignment vertical="center" wrapText="1"/>
      <protection locked="0"/>
    </xf>
    <xf numFmtId="0" fontId="24" fillId="0" borderId="0" xfId="2" applyFont="1" applyFill="1" applyAlignment="1" applyProtection="1">
      <alignment vertical="center"/>
      <protection locked="0"/>
    </xf>
    <xf numFmtId="0" fontId="24" fillId="0" borderId="0" xfId="2" applyFont="1" applyFill="1" applyBorder="1" applyAlignment="1" applyProtection="1">
      <alignment horizontal="center" vertical="center" wrapText="1"/>
      <protection locked="0"/>
    </xf>
    <xf numFmtId="0" fontId="18" fillId="0" borderId="0" xfId="0" applyFont="1" applyFill="1" applyAlignment="1" applyProtection="1">
      <alignment vertical="center" wrapText="1"/>
      <protection locked="0"/>
    </xf>
    <xf numFmtId="0" fontId="24" fillId="0" borderId="0" xfId="2" applyFont="1" applyFill="1" applyBorder="1" applyAlignment="1" applyProtection="1">
      <alignment horizontal="center" vertical="center"/>
      <protection locked="0"/>
    </xf>
    <xf numFmtId="0" fontId="29" fillId="0" borderId="0" xfId="2" applyFont="1" applyFill="1" applyBorder="1" applyAlignment="1" applyProtection="1">
      <alignment vertical="center"/>
      <protection locked="0"/>
    </xf>
    <xf numFmtId="0" fontId="24" fillId="0" borderId="0" xfId="2" applyFont="1" applyFill="1" applyAlignment="1" applyProtection="1">
      <alignment horizontal="right" vertical="center"/>
      <protection locked="0"/>
    </xf>
    <xf numFmtId="0" fontId="18" fillId="0" borderId="0" xfId="0" applyFont="1" applyFill="1" applyBorder="1" applyAlignment="1" applyProtection="1">
      <alignment horizontal="center" vertical="center"/>
      <protection locked="0"/>
    </xf>
    <xf numFmtId="0" fontId="26" fillId="0" borderId="0" xfId="2" applyFont="1" applyAlignment="1" applyProtection="1">
      <alignment vertical="center" wrapText="1"/>
    </xf>
    <xf numFmtId="0" fontId="24" fillId="0" borderId="1" xfId="0" applyFont="1" applyFill="1" applyBorder="1" applyAlignment="1">
      <alignment vertical="center"/>
    </xf>
    <xf numFmtId="0" fontId="24" fillId="0" borderId="0" xfId="0" applyFont="1" applyFill="1" applyBorder="1" applyAlignment="1" applyProtection="1">
      <alignment vertical="center"/>
      <protection locked="0"/>
    </xf>
    <xf numFmtId="0" fontId="24" fillId="0" borderId="1" xfId="0" applyFont="1" applyFill="1" applyBorder="1" applyAlignment="1" applyProtection="1">
      <alignment vertical="center"/>
      <protection locked="0"/>
    </xf>
    <xf numFmtId="0" fontId="24" fillId="0" borderId="0" xfId="0" applyFont="1" applyFill="1" applyProtection="1">
      <alignment vertical="center"/>
      <protection locked="0"/>
    </xf>
    <xf numFmtId="0" fontId="19" fillId="0" borderId="0" xfId="0" applyFont="1" applyFill="1" applyProtection="1">
      <alignment vertical="center"/>
      <protection locked="0"/>
    </xf>
    <xf numFmtId="0" fontId="24" fillId="0" borderId="0" xfId="0" applyFont="1" applyFill="1" applyBorder="1" applyAlignment="1" applyProtection="1">
      <alignment horizontal="center" vertical="center" wrapText="1"/>
      <protection locked="0"/>
    </xf>
    <xf numFmtId="0" fontId="24" fillId="0" borderId="0" xfId="0" applyFont="1" applyFill="1" applyBorder="1" applyProtection="1">
      <alignment vertical="center"/>
      <protection locked="0"/>
    </xf>
    <xf numFmtId="0" fontId="34" fillId="0" borderId="0" xfId="0" applyFont="1" applyFill="1">
      <alignment vertical="center"/>
    </xf>
    <xf numFmtId="0" fontId="34" fillId="0" borderId="1" xfId="0" applyFont="1" applyFill="1" applyBorder="1" applyAlignment="1">
      <alignment vertical="center"/>
    </xf>
    <xf numFmtId="0" fontId="11" fillId="0" borderId="0" xfId="0" applyFont="1" applyFill="1">
      <alignment vertical="center"/>
    </xf>
    <xf numFmtId="0" fontId="35" fillId="0" borderId="0" xfId="2" applyFont="1" applyFill="1" applyBorder="1" applyAlignment="1" applyProtection="1">
      <alignment vertical="center"/>
      <protection locked="0"/>
    </xf>
    <xf numFmtId="0" fontId="15" fillId="0" borderId="0" xfId="0" applyFont="1" applyFill="1" applyProtection="1">
      <alignment vertical="center"/>
      <protection locked="0"/>
    </xf>
    <xf numFmtId="0" fontId="11" fillId="0" borderId="32" xfId="0" applyFont="1" applyFill="1" applyBorder="1" applyAlignment="1" applyProtection="1">
      <alignment horizontal="center" vertical="center"/>
      <protection locked="0"/>
    </xf>
    <xf numFmtId="0" fontId="34" fillId="0" borderId="0" xfId="0" applyFont="1" applyFill="1" applyProtection="1">
      <alignment vertical="center"/>
      <protection locked="0"/>
    </xf>
    <xf numFmtId="0" fontId="34" fillId="0" borderId="1" xfId="0" applyFont="1" applyFill="1" applyBorder="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Border="1" applyAlignment="1">
      <alignment vertical="center" wrapText="1"/>
    </xf>
    <xf numFmtId="0" fontId="24" fillId="0" borderId="0" xfId="0" applyFont="1" applyBorder="1" applyAlignment="1">
      <alignment vertical="center" wrapText="1"/>
    </xf>
    <xf numFmtId="0" fontId="24" fillId="5" borderId="0" xfId="0" applyFont="1" applyFill="1" applyBorder="1" applyAlignment="1">
      <alignment vertical="center" wrapText="1"/>
    </xf>
    <xf numFmtId="0" fontId="15" fillId="0" borderId="0" xfId="0" applyFont="1" applyFill="1" applyBorder="1" applyAlignment="1" applyProtection="1">
      <alignment horizontal="center" vertical="center"/>
      <protection locked="0"/>
    </xf>
    <xf numFmtId="0" fontId="11" fillId="0" borderId="0" xfId="0" applyFont="1" applyFill="1" applyProtection="1">
      <alignment vertical="center"/>
      <protection locked="0"/>
    </xf>
    <xf numFmtId="0" fontId="28" fillId="0" borderId="0" xfId="2" applyFont="1" applyFill="1" applyBorder="1" applyAlignment="1" applyProtection="1">
      <alignment vertical="center"/>
      <protection locked="0"/>
    </xf>
    <xf numFmtId="0" fontId="24" fillId="0" borderId="0" xfId="0" applyFont="1" applyFill="1" applyBorder="1" applyAlignment="1" applyProtection="1">
      <alignment horizontal="center" vertical="center"/>
      <protection locked="0"/>
    </xf>
    <xf numFmtId="0" fontId="20" fillId="0" borderId="0" xfId="2" applyFont="1" applyAlignment="1" applyProtection="1">
      <alignment vertical="center"/>
    </xf>
    <xf numFmtId="0" fontId="11" fillId="0" borderId="0" xfId="0" applyFont="1" applyFill="1" applyBorder="1" applyAlignment="1" applyProtection="1">
      <alignment horizontal="left" vertical="center" wrapText="1"/>
      <protection locked="0"/>
    </xf>
    <xf numFmtId="0" fontId="37" fillId="0" borderId="0" xfId="2" applyFont="1" applyBorder="1" applyAlignment="1">
      <alignment vertical="center"/>
    </xf>
    <xf numFmtId="0" fontId="12" fillId="0" borderId="0" xfId="2" applyFont="1" applyBorder="1" applyAlignment="1">
      <alignment horizontal="left" vertical="center"/>
    </xf>
    <xf numFmtId="49" fontId="24" fillId="0" borderId="72" xfId="0" applyNumberFormat="1" applyFont="1" applyBorder="1" applyAlignment="1" applyProtection="1">
      <alignment horizontal="right" vertical="center" wrapText="1"/>
    </xf>
    <xf numFmtId="0" fontId="24" fillId="0" borderId="0" xfId="2" applyFont="1" applyFill="1" applyBorder="1" applyAlignment="1" applyProtection="1">
      <alignment horizontal="left" vertical="center" wrapText="1"/>
    </xf>
    <xf numFmtId="0" fontId="24" fillId="0" borderId="0" xfId="2" applyFont="1" applyFill="1" applyBorder="1" applyAlignment="1" applyProtection="1">
      <alignment horizontal="center" vertical="center" wrapText="1"/>
    </xf>
    <xf numFmtId="0" fontId="24" fillId="0" borderId="0" xfId="2" applyFont="1" applyFill="1" applyBorder="1" applyAlignment="1">
      <alignment horizontal="left" vertical="top" wrapText="1"/>
    </xf>
    <xf numFmtId="0" fontId="13" fillId="0" borderId="0" xfId="2" applyFont="1" applyAlignment="1">
      <alignment horizontal="right" vertical="center"/>
    </xf>
    <xf numFmtId="0" fontId="40" fillId="0" borderId="0" xfId="2" applyFont="1" applyAlignment="1" applyProtection="1">
      <alignment vertical="center"/>
    </xf>
    <xf numFmtId="0" fontId="41" fillId="0" borderId="0" xfId="2" applyFont="1" applyFill="1" applyBorder="1" applyAlignment="1">
      <alignment horizontal="right" vertical="center"/>
    </xf>
    <xf numFmtId="0" fontId="15" fillId="6" borderId="73" xfId="0" applyFont="1" applyFill="1" applyBorder="1" applyAlignment="1">
      <alignment horizontal="center" vertical="center" textRotation="255" wrapText="1"/>
    </xf>
    <xf numFmtId="180" fontId="15" fillId="6" borderId="73" xfId="0" applyNumberFormat="1" applyFont="1" applyFill="1" applyBorder="1" applyAlignment="1">
      <alignment horizontal="center" vertical="center" textRotation="255" wrapText="1"/>
    </xf>
    <xf numFmtId="49" fontId="15" fillId="6" borderId="73" xfId="0" applyNumberFormat="1" applyFont="1" applyFill="1" applyBorder="1" applyAlignment="1">
      <alignment horizontal="center" vertical="center" textRotation="255" wrapText="1"/>
    </xf>
    <xf numFmtId="0" fontId="34" fillId="6" borderId="73" xfId="0" applyFont="1" applyFill="1" applyBorder="1" applyAlignment="1">
      <alignment horizontal="center" vertical="center" textRotation="255" wrapText="1"/>
    </xf>
    <xf numFmtId="10" fontId="34" fillId="6" borderId="73" xfId="14" applyNumberFormat="1" applyFont="1" applyFill="1" applyBorder="1" applyAlignment="1">
      <alignment horizontal="center" vertical="center" wrapText="1"/>
    </xf>
    <xf numFmtId="0" fontId="34" fillId="6" borderId="73" xfId="0" applyFont="1" applyFill="1" applyBorder="1" applyAlignment="1">
      <alignment horizontal="center" vertical="center" wrapText="1"/>
    </xf>
    <xf numFmtId="0" fontId="11" fillId="6" borderId="73" xfId="0" applyFont="1" applyFill="1" applyBorder="1" applyAlignment="1">
      <alignment horizontal="center" vertical="center" textRotation="255" wrapText="1"/>
    </xf>
    <xf numFmtId="38" fontId="34" fillId="6" borderId="73" xfId="0" applyNumberFormat="1" applyFont="1" applyFill="1" applyBorder="1" applyAlignment="1">
      <alignment horizontal="center" vertical="center" textRotation="255" wrapText="1"/>
    </xf>
    <xf numFmtId="0" fontId="27" fillId="7" borderId="73" xfId="0" applyFont="1" applyFill="1" applyBorder="1" applyAlignment="1">
      <alignment horizontal="center" vertical="center" wrapText="1"/>
    </xf>
    <xf numFmtId="0" fontId="34" fillId="7" borderId="73" xfId="0" applyFont="1" applyFill="1" applyBorder="1" applyAlignment="1">
      <alignment horizontal="center" vertical="center" wrapText="1"/>
    </xf>
    <xf numFmtId="49" fontId="43" fillId="5" borderId="73" xfId="0" applyNumberFormat="1" applyFont="1" applyFill="1" applyBorder="1" applyAlignment="1">
      <alignment vertical="center" wrapText="1"/>
    </xf>
    <xf numFmtId="56" fontId="43" fillId="5" borderId="73" xfId="0" applyNumberFormat="1" applyFont="1" applyFill="1" applyBorder="1" applyAlignment="1">
      <alignment vertical="center" wrapText="1"/>
    </xf>
    <xf numFmtId="0" fontId="43" fillId="5" borderId="73" xfId="0" applyFont="1" applyFill="1" applyBorder="1" applyAlignment="1">
      <alignment vertical="center" wrapText="1"/>
    </xf>
    <xf numFmtId="180" fontId="43" fillId="0" borderId="73" xfId="0" applyNumberFormat="1" applyFont="1" applyBorder="1" applyAlignment="1">
      <alignment vertical="center" wrapText="1"/>
    </xf>
    <xf numFmtId="13" fontId="43" fillId="5" borderId="73" xfId="0" applyNumberFormat="1" applyFont="1" applyFill="1" applyBorder="1" applyAlignment="1">
      <alignment vertical="center" wrapText="1"/>
    </xf>
    <xf numFmtId="12" fontId="43" fillId="5" borderId="73" xfId="0" applyNumberFormat="1" applyFont="1" applyFill="1" applyBorder="1" applyAlignment="1">
      <alignment vertical="center" wrapText="1"/>
    </xf>
    <xf numFmtId="181" fontId="43" fillId="5" borderId="73" xfId="0" applyNumberFormat="1" applyFont="1" applyFill="1" applyBorder="1" applyAlignment="1">
      <alignment vertical="center" wrapText="1"/>
    </xf>
    <xf numFmtId="181" fontId="43" fillId="5" borderId="73" xfId="0" applyNumberFormat="1" applyFont="1" applyFill="1" applyBorder="1" applyAlignment="1">
      <alignment horizontal="center" vertical="center" wrapText="1"/>
    </xf>
    <xf numFmtId="0" fontId="43" fillId="0" borderId="73" xfId="0" applyFont="1" applyFill="1" applyBorder="1" applyAlignment="1">
      <alignment horizontal="center" vertical="center" wrapText="1"/>
    </xf>
    <xf numFmtId="38" fontId="43" fillId="5" borderId="73" xfId="0" applyNumberFormat="1" applyFont="1" applyFill="1" applyBorder="1" applyAlignment="1">
      <alignment vertical="center" wrapText="1"/>
    </xf>
    <xf numFmtId="3" fontId="43" fillId="5" borderId="73" xfId="0" applyNumberFormat="1" applyFont="1" applyFill="1" applyBorder="1" applyAlignment="1">
      <alignment vertical="center" wrapText="1"/>
    </xf>
    <xf numFmtId="180" fontId="43" fillId="5" borderId="73" xfId="0" applyNumberFormat="1" applyFont="1" applyFill="1" applyBorder="1" applyAlignment="1">
      <alignment vertical="center" wrapText="1"/>
    </xf>
    <xf numFmtId="182" fontId="43" fillId="5" borderId="74" xfId="0" applyNumberFormat="1" applyFont="1" applyFill="1" applyBorder="1" applyAlignment="1">
      <alignment vertical="center" wrapText="1" shrinkToFit="1"/>
    </xf>
    <xf numFmtId="182" fontId="43" fillId="5" borderId="73" xfId="0" applyNumberFormat="1" applyFont="1" applyFill="1" applyBorder="1" applyAlignment="1">
      <alignment vertical="center" wrapText="1" shrinkToFit="1"/>
    </xf>
    <xf numFmtId="181" fontId="43" fillId="5" borderId="76" xfId="0" applyNumberFormat="1" applyFont="1" applyFill="1" applyBorder="1" applyAlignment="1">
      <alignment vertical="center" wrapText="1" shrinkToFit="1"/>
    </xf>
    <xf numFmtId="3" fontId="43" fillId="5" borderId="73" xfId="0" applyNumberFormat="1" applyFont="1" applyFill="1" applyBorder="1" applyAlignment="1">
      <alignment vertical="center" wrapText="1" shrinkToFit="1"/>
    </xf>
    <xf numFmtId="181" fontId="43" fillId="5" borderId="73" xfId="0" applyNumberFormat="1" applyFont="1" applyFill="1" applyBorder="1" applyAlignment="1">
      <alignment vertical="center" wrapText="1" shrinkToFit="1"/>
    </xf>
    <xf numFmtId="181" fontId="43" fillId="0" borderId="73" xfId="0" applyNumberFormat="1" applyFont="1" applyBorder="1" applyAlignment="1">
      <alignment vertical="center" wrapText="1" shrinkToFit="1"/>
    </xf>
    <xf numFmtId="181" fontId="43" fillId="5" borderId="73" xfId="0" applyNumberFormat="1" applyFont="1" applyFill="1" applyBorder="1" applyAlignment="1">
      <alignment vertical="center" shrinkToFit="1"/>
    </xf>
    <xf numFmtId="0" fontId="43" fillId="0" borderId="0" xfId="0" applyFont="1">
      <alignment vertical="center"/>
    </xf>
    <xf numFmtId="0" fontId="0" fillId="0" borderId="0" xfId="0" applyBorder="1" applyAlignment="1">
      <alignment vertical="center"/>
    </xf>
    <xf numFmtId="0" fontId="45" fillId="0" borderId="0" xfId="0" applyFont="1" applyBorder="1" applyAlignment="1">
      <alignment vertical="center"/>
    </xf>
    <xf numFmtId="0" fontId="41" fillId="0" borderId="0" xfId="2" applyFont="1" applyBorder="1" applyAlignment="1">
      <alignment vertical="top"/>
    </xf>
    <xf numFmtId="0" fontId="38" fillId="0" borderId="0" xfId="2" applyFont="1" applyBorder="1" applyAlignment="1">
      <alignment vertical="center"/>
    </xf>
    <xf numFmtId="0" fontId="39" fillId="0" borderId="0" xfId="2" applyFont="1" applyBorder="1" applyAlignment="1">
      <alignment vertical="center"/>
    </xf>
    <xf numFmtId="0" fontId="24" fillId="0" borderId="0" xfId="0" applyFont="1" applyFill="1" applyAlignment="1" applyProtection="1">
      <alignment horizontal="left" vertical="center"/>
      <protection locked="0"/>
    </xf>
    <xf numFmtId="0" fontId="47" fillId="0" borderId="0" xfId="0" applyFont="1" applyAlignment="1">
      <alignment horizontal="center" vertical="center"/>
    </xf>
    <xf numFmtId="0" fontId="48" fillId="0" borderId="0" xfId="0" applyFont="1">
      <alignment vertical="center"/>
    </xf>
    <xf numFmtId="0" fontId="15" fillId="0" borderId="0" xfId="10" applyFont="1" applyFill="1" applyBorder="1" applyAlignment="1">
      <alignment horizontal="left" readingOrder="1"/>
    </xf>
    <xf numFmtId="0" fontId="15" fillId="0" borderId="0" xfId="10" applyFont="1" applyFill="1" applyBorder="1" applyAlignment="1">
      <alignment vertical="top" readingOrder="2"/>
    </xf>
    <xf numFmtId="0" fontId="24" fillId="0" borderId="0" xfId="10" applyFont="1" applyFill="1" applyBorder="1" applyAlignment="1">
      <alignment horizontal="center" vertical="top" textRotation="255"/>
    </xf>
    <xf numFmtId="0" fontId="8" fillId="0" borderId="0" xfId="0" applyFont="1" applyAlignment="1">
      <alignment horizontal="center" vertical="center"/>
    </xf>
    <xf numFmtId="49" fontId="11" fillId="0" borderId="0" xfId="9" applyNumberFormat="1" applyFont="1" applyAlignment="1">
      <alignment vertical="center"/>
    </xf>
    <xf numFmtId="0" fontId="22" fillId="0" borderId="0" xfId="0" applyFont="1" applyFill="1" applyBorder="1" applyAlignment="1">
      <alignment vertical="center"/>
    </xf>
    <xf numFmtId="0" fontId="50" fillId="0" borderId="0" xfId="2" applyFont="1" applyBorder="1" applyAlignment="1">
      <alignment vertical="center"/>
    </xf>
    <xf numFmtId="0" fontId="24" fillId="0" borderId="0" xfId="4" applyFont="1" applyProtection="1">
      <alignment vertical="center"/>
      <protection locked="0"/>
    </xf>
    <xf numFmtId="0" fontId="24" fillId="0" borderId="0" xfId="4" applyFont="1" applyBorder="1" applyAlignment="1" applyProtection="1">
      <alignment vertical="center"/>
      <protection locked="0"/>
    </xf>
    <xf numFmtId="38" fontId="18" fillId="0" borderId="39" xfId="6" applyFont="1" applyBorder="1" applyAlignment="1" applyProtection="1">
      <alignment horizontal="right" vertical="center"/>
      <protection locked="0"/>
    </xf>
    <xf numFmtId="0" fontId="18" fillId="0" borderId="38" xfId="4" applyFont="1" applyBorder="1" applyAlignment="1" applyProtection="1">
      <alignment horizontal="center" vertical="center"/>
      <protection locked="0"/>
    </xf>
    <xf numFmtId="38" fontId="24" fillId="0" borderId="26" xfId="6" applyFont="1" applyBorder="1" applyAlignment="1" applyProtection="1">
      <alignment horizontal="center" vertical="center"/>
      <protection locked="0"/>
    </xf>
    <xf numFmtId="38" fontId="24" fillId="0" borderId="51" xfId="6" applyFont="1" applyBorder="1" applyAlignment="1" applyProtection="1">
      <alignment horizontal="center" vertical="center"/>
      <protection locked="0"/>
    </xf>
    <xf numFmtId="0" fontId="25" fillId="0" borderId="0" xfId="4" applyFont="1" applyAlignment="1" applyProtection="1">
      <alignment vertical="center"/>
    </xf>
    <xf numFmtId="0" fontId="18" fillId="0" borderId="0" xfId="4" applyFont="1" applyProtection="1">
      <alignment vertical="center"/>
    </xf>
    <xf numFmtId="0" fontId="18" fillId="0" borderId="0" xfId="4" applyFont="1" applyBorder="1" applyAlignment="1" applyProtection="1">
      <alignment vertical="center"/>
    </xf>
    <xf numFmtId="0" fontId="21" fillId="0" borderId="0" xfId="4" applyFont="1" applyBorder="1" applyProtection="1">
      <alignment vertical="center"/>
    </xf>
    <xf numFmtId="0" fontId="18" fillId="0" borderId="0" xfId="4" applyFont="1" applyBorder="1" applyProtection="1">
      <alignment vertical="center"/>
    </xf>
    <xf numFmtId="0" fontId="24" fillId="0" borderId="0" xfId="4" applyFont="1" applyProtection="1">
      <alignment vertical="center"/>
    </xf>
    <xf numFmtId="0" fontId="24" fillId="0" borderId="0" xfId="4" applyFont="1" applyBorder="1" applyAlignment="1" applyProtection="1">
      <alignment vertical="center"/>
    </xf>
    <xf numFmtId="183" fontId="18" fillId="0" borderId="28" xfId="4" applyNumberFormat="1" applyFont="1" applyBorder="1" applyProtection="1">
      <alignment vertical="center"/>
    </xf>
    <xf numFmtId="0" fontId="18" fillId="0" borderId="28" xfId="4" applyFont="1" applyBorder="1" applyProtection="1">
      <alignment vertical="center"/>
    </xf>
    <xf numFmtId="0" fontId="51" fillId="0" borderId="0" xfId="4" applyFont="1" applyProtection="1">
      <alignment vertical="center"/>
    </xf>
    <xf numFmtId="0" fontId="24" fillId="0" borderId="25" xfId="15" applyFont="1" applyBorder="1" applyAlignment="1" applyProtection="1">
      <alignment horizontal="centerContinuous" vertical="center"/>
    </xf>
    <xf numFmtId="0" fontId="24" fillId="0" borderId="26" xfId="15" applyFont="1" applyBorder="1" applyAlignment="1" applyProtection="1">
      <alignment horizontal="centerContinuous" vertical="center"/>
    </xf>
    <xf numFmtId="0" fontId="18" fillId="0" borderId="0" xfId="4" applyFont="1" applyBorder="1" applyAlignment="1" applyProtection="1">
      <alignment horizontal="center" vertical="center"/>
    </xf>
    <xf numFmtId="0" fontId="22" fillId="4" borderId="42" xfId="4" applyFont="1" applyFill="1" applyBorder="1" applyAlignment="1" applyProtection="1">
      <alignment vertical="center"/>
    </xf>
    <xf numFmtId="0" fontId="22" fillId="4" borderId="43" xfId="4" applyFont="1" applyFill="1" applyBorder="1" applyAlignment="1" applyProtection="1">
      <alignment vertical="center"/>
    </xf>
    <xf numFmtId="38" fontId="18" fillId="0" borderId="19" xfId="6" applyFont="1" applyBorder="1" applyAlignment="1" applyProtection="1">
      <alignment horizontal="right" vertical="center"/>
    </xf>
    <xf numFmtId="0" fontId="18" fillId="0" borderId="2" xfId="4" applyFont="1" applyBorder="1" applyAlignment="1" applyProtection="1">
      <alignment horizontal="center" vertical="center"/>
    </xf>
    <xf numFmtId="0" fontId="18" fillId="0" borderId="45" xfId="4" applyFont="1" applyFill="1" applyBorder="1" applyAlignment="1" applyProtection="1">
      <alignment horizontal="center" vertical="center"/>
    </xf>
    <xf numFmtId="38" fontId="18" fillId="0" borderId="30" xfId="6" applyFont="1" applyBorder="1" applyAlignment="1" applyProtection="1">
      <alignment horizontal="right" vertical="center"/>
    </xf>
    <xf numFmtId="0" fontId="18" fillId="0" borderId="31" xfId="4" applyFont="1" applyBorder="1" applyAlignment="1" applyProtection="1">
      <alignment horizontal="center" vertical="center"/>
    </xf>
    <xf numFmtId="0" fontId="18" fillId="0" borderId="49" xfId="4" applyFont="1" applyFill="1" applyBorder="1" applyAlignment="1" applyProtection="1">
      <alignment horizontal="center" vertical="center"/>
    </xf>
    <xf numFmtId="0" fontId="18" fillId="0" borderId="26" xfId="4" applyFont="1" applyBorder="1" applyAlignment="1" applyProtection="1">
      <alignment horizontal="center" vertical="center"/>
    </xf>
    <xf numFmtId="0" fontId="18" fillId="0" borderId="48" xfId="4" applyFont="1" applyFill="1" applyBorder="1" applyAlignment="1" applyProtection="1">
      <alignment horizontal="center" vertical="center"/>
    </xf>
    <xf numFmtId="38" fontId="18" fillId="0" borderId="25" xfId="6" applyFont="1" applyBorder="1" applyAlignment="1" applyProtection="1">
      <alignment horizontal="right" vertical="center"/>
    </xf>
    <xf numFmtId="0" fontId="18" fillId="0" borderId="29" xfId="4" applyFont="1" applyBorder="1" applyAlignment="1" applyProtection="1">
      <alignment horizontal="center" vertical="center"/>
    </xf>
    <xf numFmtId="0" fontId="18" fillId="3" borderId="68" xfId="4" applyFont="1" applyFill="1" applyBorder="1" applyAlignment="1" applyProtection="1">
      <alignment horizontal="center" vertical="center"/>
    </xf>
    <xf numFmtId="0" fontId="18" fillId="3" borderId="69"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0" fontId="18" fillId="3" borderId="43" xfId="4" applyFont="1" applyFill="1" applyBorder="1" applyAlignment="1" applyProtection="1">
      <alignment horizontal="center" vertical="center"/>
    </xf>
    <xf numFmtId="38" fontId="18" fillId="0" borderId="39" xfId="4" applyNumberFormat="1" applyFont="1" applyBorder="1" applyAlignment="1" applyProtection="1">
      <alignment horizontal="right" vertical="center"/>
    </xf>
    <xf numFmtId="0" fontId="18" fillId="0" borderId="38" xfId="4" applyFont="1" applyBorder="1" applyAlignment="1" applyProtection="1">
      <alignment horizontal="center" vertical="center"/>
    </xf>
    <xf numFmtId="38" fontId="18" fillId="0" borderId="37" xfId="6" applyFont="1" applyBorder="1" applyAlignment="1" applyProtection="1">
      <alignment horizontal="right" vertical="center" shrinkToFit="1"/>
    </xf>
    <xf numFmtId="0" fontId="18" fillId="0" borderId="40" xfId="4" applyFont="1" applyBorder="1" applyAlignment="1" applyProtection="1">
      <alignment horizontal="center" vertical="center"/>
    </xf>
    <xf numFmtId="0" fontId="12" fillId="0" borderId="0" xfId="2" applyFont="1" applyFill="1" applyBorder="1" applyAlignment="1" applyProtection="1">
      <alignment vertical="center"/>
      <protection locked="0"/>
    </xf>
    <xf numFmtId="0" fontId="19" fillId="0" borderId="0" xfId="2" quotePrefix="1" applyNumberFormat="1" applyFont="1" applyAlignment="1" applyProtection="1">
      <alignment vertical="center"/>
      <protection locked="0"/>
    </xf>
    <xf numFmtId="0" fontId="19" fillId="0" borderId="0" xfId="2" applyFont="1" applyAlignment="1" applyProtection="1">
      <alignment horizontal="left" vertical="center"/>
      <protection locked="0"/>
    </xf>
    <xf numFmtId="0" fontId="19" fillId="0" borderId="0" xfId="2" quotePrefix="1" applyFont="1" applyFill="1" applyBorder="1" applyAlignment="1" applyProtection="1">
      <alignment vertical="center"/>
      <protection locked="0"/>
    </xf>
    <xf numFmtId="0" fontId="24" fillId="0" borderId="0" xfId="2" applyFont="1" applyBorder="1" applyAlignment="1" applyProtection="1">
      <alignment vertical="center"/>
      <protection locked="0"/>
    </xf>
    <xf numFmtId="0" fontId="24" fillId="0" borderId="0" xfId="2" applyFont="1" applyFill="1" applyBorder="1" applyAlignment="1" applyProtection="1">
      <alignment horizontal="left" vertical="center"/>
      <protection locked="0"/>
    </xf>
    <xf numFmtId="0" fontId="24" fillId="0" borderId="0" xfId="2" applyFont="1" applyAlignment="1" applyProtection="1">
      <alignment vertical="center"/>
      <protection locked="0"/>
    </xf>
    <xf numFmtId="0" fontId="30" fillId="0" borderId="0" xfId="2" applyFont="1" applyFill="1" applyBorder="1" applyAlignment="1" applyProtection="1">
      <alignment horizontal="right" vertical="center"/>
      <protection locked="0"/>
    </xf>
    <xf numFmtId="0" fontId="28" fillId="0" borderId="0" xfId="2" applyFont="1" applyBorder="1" applyAlignment="1" applyProtection="1">
      <alignment vertical="center"/>
      <protection locked="0"/>
    </xf>
    <xf numFmtId="0" fontId="0" fillId="0" borderId="1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2" fillId="0" borderId="60" xfId="2" applyFont="1" applyBorder="1" applyAlignment="1" applyProtection="1">
      <alignment vertical="center" wrapText="1"/>
      <protection locked="0"/>
    </xf>
    <xf numFmtId="0" fontId="11" fillId="0" borderId="0" xfId="2" applyFont="1" applyAlignment="1" applyProtection="1">
      <alignment vertical="center"/>
      <protection locked="0"/>
    </xf>
    <xf numFmtId="0" fontId="12" fillId="0" borderId="0" xfId="2" quotePrefix="1" applyFont="1" applyAlignment="1" applyProtection="1">
      <alignment vertical="center"/>
      <protection locked="0"/>
    </xf>
    <xf numFmtId="0" fontId="20" fillId="0" borderId="0" xfId="2" applyFont="1" applyAlignment="1" applyProtection="1">
      <alignment vertical="center"/>
      <protection locked="0"/>
    </xf>
    <xf numFmtId="0" fontId="20" fillId="0" borderId="0" xfId="2" applyFont="1" applyBorder="1" applyAlignment="1" applyProtection="1">
      <alignment vertical="center"/>
      <protection locked="0"/>
    </xf>
    <xf numFmtId="38" fontId="18" fillId="0" borderId="39" xfId="6" applyFont="1" applyBorder="1" applyAlignment="1" applyProtection="1">
      <alignment horizontal="right" vertical="center"/>
    </xf>
    <xf numFmtId="0" fontId="26" fillId="0" borderId="0" xfId="4" applyFont="1" applyAlignment="1" applyProtection="1">
      <alignment vertical="center"/>
      <protection locked="0"/>
    </xf>
    <xf numFmtId="0" fontId="26" fillId="0" borderId="0" xfId="4" applyFont="1" applyAlignment="1" applyProtection="1">
      <alignment vertical="center" shrinkToFit="1"/>
      <protection locked="0"/>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4" fillId="0" borderId="0" xfId="4" applyFont="1" applyBorder="1" applyProtection="1">
      <alignment vertical="center"/>
      <protection locked="0"/>
    </xf>
    <xf numFmtId="0" fontId="24" fillId="0" borderId="0" xfId="4" applyFont="1" applyBorder="1" applyAlignment="1" applyProtection="1">
      <alignment vertical="center" shrinkToFit="1"/>
      <protection locked="0"/>
    </xf>
    <xf numFmtId="0" fontId="24" fillId="4" borderId="55" xfId="4" applyFont="1" applyFill="1" applyBorder="1" applyAlignment="1" applyProtection="1">
      <alignment horizontal="left" vertical="center"/>
      <protection locked="0"/>
    </xf>
    <xf numFmtId="0" fontId="19" fillId="0" borderId="67" xfId="4" applyFont="1" applyBorder="1" applyAlignment="1" applyProtection="1">
      <alignment horizontal="center" vertical="center" shrinkToFit="1"/>
      <protection locked="0"/>
    </xf>
    <xf numFmtId="0" fontId="24" fillId="0" borderId="46" xfId="4" applyFont="1" applyBorder="1" applyAlignment="1" applyProtection="1">
      <alignment horizontal="center" vertical="center"/>
      <protection locked="0"/>
    </xf>
    <xf numFmtId="0" fontId="24" fillId="0" borderId="59" xfId="4" applyFont="1" applyBorder="1" applyAlignment="1" applyProtection="1">
      <alignment horizontal="center" vertical="center" shrinkToFit="1"/>
      <protection locked="0"/>
    </xf>
    <xf numFmtId="0" fontId="24" fillId="0" borderId="50" xfId="4" applyFont="1" applyBorder="1" applyAlignment="1" applyProtection="1">
      <alignment horizontal="center" vertical="center"/>
      <protection locked="0"/>
    </xf>
    <xf numFmtId="0" fontId="24" fillId="0" borderId="89" xfId="4" applyFont="1" applyBorder="1" applyAlignment="1" applyProtection="1">
      <alignment horizontal="center" vertical="center" shrinkToFit="1"/>
      <protection locked="0"/>
    </xf>
    <xf numFmtId="0" fontId="24" fillId="0" borderId="65" xfId="4" applyFont="1" applyBorder="1" applyAlignment="1" applyProtection="1">
      <alignment horizontal="center" vertical="center" shrinkToFit="1"/>
      <protection locked="0"/>
    </xf>
    <xf numFmtId="0" fontId="33" fillId="0" borderId="54" xfId="4" applyFont="1" applyBorder="1" applyAlignment="1" applyProtection="1">
      <alignment horizontal="centerContinuous" vertical="center"/>
      <protection locked="0"/>
    </xf>
    <xf numFmtId="0" fontId="33" fillId="0" borderId="55" xfId="4" applyFont="1" applyBorder="1" applyAlignment="1" applyProtection="1">
      <alignment horizontal="centerContinuous" vertical="center"/>
      <protection locked="0"/>
    </xf>
    <xf numFmtId="0" fontId="33" fillId="0" borderId="85" xfId="4" applyFont="1" applyBorder="1" applyAlignment="1" applyProtection="1">
      <alignment horizontal="centerContinuous" vertical="center"/>
      <protection locked="0"/>
    </xf>
    <xf numFmtId="0" fontId="24" fillId="0" borderId="0" xfId="4" applyFont="1" applyAlignment="1" applyProtection="1">
      <alignment vertical="center" shrinkToFit="1"/>
      <protection locked="0"/>
    </xf>
    <xf numFmtId="0" fontId="19" fillId="0" borderId="62" xfId="4" applyFont="1" applyBorder="1" applyAlignment="1" applyProtection="1">
      <alignment horizontal="center" vertical="center" wrapText="1"/>
      <protection locked="0"/>
    </xf>
    <xf numFmtId="0" fontId="24" fillId="0" borderId="64" xfId="4" applyFont="1" applyBorder="1" applyAlignment="1" applyProtection="1">
      <alignment horizontal="center" vertical="center"/>
      <protection locked="0"/>
    </xf>
    <xf numFmtId="38" fontId="24" fillId="0" borderId="64" xfId="6" applyFont="1" applyBorder="1" applyAlignment="1" applyProtection="1">
      <alignment horizontal="center" vertical="center" shrinkToFit="1"/>
      <protection locked="0"/>
    </xf>
    <xf numFmtId="0" fontId="19" fillId="0" borderId="66" xfId="4" applyFont="1" applyBorder="1" applyAlignment="1" applyProtection="1">
      <alignment horizontal="center" vertical="center" wrapText="1"/>
      <protection locked="0"/>
    </xf>
    <xf numFmtId="0" fontId="24" fillId="0" borderId="86" xfId="4" applyFont="1" applyBorder="1" applyAlignment="1" applyProtection="1">
      <alignment horizontal="center" vertical="center" shrinkToFit="1"/>
      <protection locked="0"/>
    </xf>
    <xf numFmtId="0" fontId="32" fillId="0" borderId="66" xfId="4" applyFont="1" applyBorder="1" applyAlignment="1" applyProtection="1">
      <alignment horizontal="center" vertical="center" wrapText="1"/>
      <protection locked="0"/>
    </xf>
    <xf numFmtId="0" fontId="19" fillId="0" borderId="63" xfId="4" applyFont="1" applyBorder="1" applyAlignment="1" applyProtection="1">
      <alignment horizontal="center" vertical="center"/>
      <protection locked="0"/>
    </xf>
    <xf numFmtId="0" fontId="11" fillId="0" borderId="64" xfId="4" applyFont="1" applyBorder="1" applyAlignment="1" applyProtection="1">
      <alignment horizontal="center" vertical="center" wrapText="1"/>
      <protection locked="0"/>
    </xf>
    <xf numFmtId="0" fontId="24" fillId="0" borderId="88" xfId="4" applyFont="1" applyBorder="1" applyAlignment="1" applyProtection="1">
      <alignment horizontal="center" vertical="center"/>
      <protection locked="0"/>
    </xf>
    <xf numFmtId="0" fontId="24" fillId="0" borderId="44" xfId="4" applyFont="1" applyBorder="1" applyAlignment="1" applyProtection="1">
      <alignment horizontal="center" vertical="center"/>
      <protection locked="0"/>
    </xf>
    <xf numFmtId="0" fontId="24" fillId="0" borderId="90" xfId="4" applyFont="1" applyBorder="1" applyAlignment="1" applyProtection="1">
      <alignment horizontal="center" vertical="center" shrinkToFit="1"/>
      <protection locked="0"/>
    </xf>
    <xf numFmtId="0" fontId="24" fillId="4" borderId="56" xfId="4" applyFont="1" applyFill="1" applyBorder="1" applyAlignment="1" applyProtection="1">
      <alignment vertical="center"/>
      <protection locked="0"/>
    </xf>
    <xf numFmtId="0" fontId="26" fillId="0" borderId="0" xfId="4" applyFont="1" applyAlignment="1" applyProtection="1">
      <alignment vertical="center"/>
    </xf>
    <xf numFmtId="0" fontId="24" fillId="0" borderId="0" xfId="4" applyFont="1" applyBorder="1" applyProtection="1">
      <alignment vertical="center"/>
    </xf>
    <xf numFmtId="0" fontId="24" fillId="4" borderId="55" xfId="4" applyFont="1" applyFill="1" applyBorder="1" applyAlignment="1" applyProtection="1">
      <alignment vertical="center"/>
    </xf>
    <xf numFmtId="0" fontId="19" fillId="0" borderId="69" xfId="4" applyFont="1" applyBorder="1" applyAlignment="1" applyProtection="1">
      <alignment horizontal="center" vertical="center" wrapText="1"/>
    </xf>
    <xf numFmtId="177" fontId="24" fillId="0" borderId="26" xfId="7" applyNumberFormat="1" applyFont="1" applyBorder="1" applyAlignment="1" applyProtection="1">
      <alignment horizontal="right" vertical="center" shrinkToFit="1"/>
    </xf>
    <xf numFmtId="177" fontId="24" fillId="0" borderId="51" xfId="7" applyNumberFormat="1" applyFont="1" applyBorder="1" applyAlignment="1" applyProtection="1">
      <alignment horizontal="right" vertical="center" shrinkToFit="1"/>
    </xf>
    <xf numFmtId="177" fontId="24" fillId="0" borderId="2" xfId="7" applyNumberFormat="1" applyFont="1" applyBorder="1" applyAlignment="1" applyProtection="1">
      <alignment horizontal="right" vertical="center" shrinkToFit="1"/>
    </xf>
    <xf numFmtId="177" fontId="24" fillId="0" borderId="84" xfId="7" applyNumberFormat="1" applyFont="1" applyBorder="1" applyAlignment="1" applyProtection="1">
      <alignment horizontal="right" vertical="center" shrinkToFit="1"/>
    </xf>
    <xf numFmtId="0" fontId="48" fillId="2" borderId="0" xfId="0" applyFont="1" applyFill="1">
      <alignment vertical="center"/>
    </xf>
    <xf numFmtId="38" fontId="0" fillId="0" borderId="0" xfId="1" applyFont="1">
      <alignment vertical="center"/>
    </xf>
    <xf numFmtId="57" fontId="24" fillId="2" borderId="0" xfId="0" applyNumberFormat="1" applyFont="1" applyFill="1">
      <alignment vertical="center"/>
    </xf>
    <xf numFmtId="184" fontId="0" fillId="0" borderId="0" xfId="14" applyNumberFormat="1" applyFont="1">
      <alignment vertical="center"/>
    </xf>
    <xf numFmtId="0" fontId="24" fillId="2" borderId="0" xfId="0" applyFont="1" applyFill="1">
      <alignment vertical="center"/>
    </xf>
    <xf numFmtId="0" fontId="24" fillId="0" borderId="0" xfId="15" applyFont="1" applyBorder="1" applyProtection="1">
      <alignment vertical="center"/>
      <protection locked="0"/>
    </xf>
    <xf numFmtId="38" fontId="24" fillId="0" borderId="12" xfId="15" applyNumberFormat="1" applyFont="1" applyBorder="1" applyProtection="1">
      <alignment vertical="center"/>
    </xf>
    <xf numFmtId="0" fontId="24" fillId="0" borderId="12" xfId="15" applyFont="1" applyBorder="1" applyProtection="1">
      <alignment vertical="center"/>
    </xf>
    <xf numFmtId="0" fontId="24" fillId="0" borderId="0" xfId="15" applyFont="1" applyProtection="1">
      <alignment vertical="center"/>
    </xf>
    <xf numFmtId="38" fontId="24" fillId="0" borderId="12" xfId="1" applyFont="1" applyBorder="1" applyAlignment="1" applyProtection="1">
      <alignment horizontal="center" vertical="center"/>
    </xf>
    <xf numFmtId="38" fontId="24" fillId="0" borderId="12" xfId="1" applyFont="1" applyBorder="1" applyProtection="1">
      <alignment vertical="center"/>
    </xf>
    <xf numFmtId="38" fontId="24" fillId="0" borderId="0" xfId="1" applyFont="1" applyBorder="1" applyProtection="1">
      <alignment vertical="center"/>
    </xf>
    <xf numFmtId="38" fontId="24" fillId="10" borderId="12" xfId="15" applyNumberFormat="1" applyFont="1" applyFill="1" applyBorder="1" applyAlignment="1" applyProtection="1">
      <alignment vertical="center" wrapText="1"/>
    </xf>
    <xf numFmtId="0" fontId="23" fillId="8" borderId="28" xfId="4" applyFont="1" applyFill="1" applyBorder="1" applyAlignment="1" applyProtection="1">
      <alignment horizontal="center" vertical="center"/>
      <protection locked="0"/>
    </xf>
    <xf numFmtId="0" fontId="23" fillId="8" borderId="28" xfId="4" applyFont="1" applyFill="1" applyBorder="1" applyAlignment="1" applyProtection="1">
      <alignment horizontal="center" vertical="center" wrapText="1"/>
      <protection locked="0"/>
    </xf>
    <xf numFmtId="38" fontId="23" fillId="8" borderId="57" xfId="4" applyNumberFormat="1" applyFont="1" applyFill="1" applyBorder="1" applyAlignment="1" applyProtection="1">
      <alignment horizontal="center" vertical="center" shrinkToFit="1"/>
      <protection locked="0"/>
    </xf>
    <xf numFmtId="0" fontId="23" fillId="8" borderId="61" xfId="4" applyFont="1" applyFill="1" applyBorder="1" applyAlignment="1" applyProtection="1">
      <alignment horizontal="center" vertical="center" shrinkToFit="1"/>
      <protection locked="0"/>
    </xf>
    <xf numFmtId="0" fontId="52" fillId="8" borderId="28" xfId="4" applyFont="1" applyFill="1" applyBorder="1" applyAlignment="1" applyProtection="1">
      <alignment horizontal="center" vertical="center" wrapText="1"/>
      <protection locked="0"/>
    </xf>
    <xf numFmtId="38" fontId="24" fillId="8" borderId="28" xfId="6" applyFont="1" applyFill="1" applyBorder="1" applyAlignment="1" applyProtection="1">
      <alignment horizontal="center" vertical="center" shrinkToFit="1"/>
      <protection locked="0"/>
    </xf>
    <xf numFmtId="38" fontId="23" fillId="8" borderId="28" xfId="6" applyFont="1" applyFill="1" applyBorder="1" applyAlignment="1" applyProtection="1">
      <alignment horizontal="center" vertical="center" shrinkToFit="1"/>
      <protection locked="0"/>
    </xf>
    <xf numFmtId="0" fontId="11" fillId="8" borderId="58" xfId="4" applyFont="1" applyFill="1" applyBorder="1" applyAlignment="1" applyProtection="1">
      <alignment horizontal="center" vertical="center" wrapText="1"/>
      <protection locked="0"/>
    </xf>
    <xf numFmtId="0" fontId="24" fillId="8" borderId="28" xfId="4" applyFont="1" applyFill="1" applyBorder="1" applyAlignment="1" applyProtection="1">
      <alignment horizontal="center" vertical="center"/>
      <protection locked="0"/>
    </xf>
    <xf numFmtId="0" fontId="24" fillId="8" borderId="28" xfId="4" applyFont="1" applyFill="1" applyBorder="1" applyAlignment="1" applyProtection="1">
      <alignment horizontal="center" vertical="center" wrapText="1"/>
      <protection locked="0"/>
    </xf>
    <xf numFmtId="38" fontId="24" fillId="8" borderId="57" xfId="4" applyNumberFormat="1" applyFont="1" applyFill="1" applyBorder="1" applyAlignment="1" applyProtection="1">
      <alignment horizontal="center" vertical="center" shrinkToFit="1"/>
      <protection locked="0"/>
    </xf>
    <xf numFmtId="0" fontId="24" fillId="8" borderId="61" xfId="4" applyFont="1" applyFill="1" applyBorder="1" applyAlignment="1" applyProtection="1">
      <alignment horizontal="center" vertical="center" shrinkToFit="1"/>
      <protection locked="0"/>
    </xf>
    <xf numFmtId="0" fontId="11" fillId="8" borderId="28" xfId="4" applyFont="1" applyFill="1" applyBorder="1" applyAlignment="1" applyProtection="1">
      <alignment horizontal="center" vertical="center" wrapText="1"/>
      <protection locked="0"/>
    </xf>
    <xf numFmtId="38" fontId="24" fillId="0" borderId="29" xfId="6" applyFont="1" applyBorder="1" applyAlignment="1" applyProtection="1">
      <alignment horizontal="center" vertical="center"/>
      <protection locked="0"/>
    </xf>
    <xf numFmtId="0" fontId="22" fillId="0" borderId="0" xfId="4" applyFont="1" applyProtection="1">
      <alignment vertical="center"/>
    </xf>
    <xf numFmtId="0" fontId="18" fillId="0" borderId="0" xfId="15" applyFont="1" applyProtection="1">
      <alignment vertical="center"/>
    </xf>
    <xf numFmtId="3" fontId="18" fillId="0" borderId="28" xfId="15" applyNumberFormat="1" applyFont="1" applyBorder="1" applyProtection="1">
      <alignment vertical="center"/>
    </xf>
    <xf numFmtId="0" fontId="22" fillId="4" borderId="41" xfId="4" applyFont="1" applyFill="1" applyBorder="1" applyAlignment="1" applyProtection="1">
      <alignment vertical="center"/>
    </xf>
    <xf numFmtId="0" fontId="16" fillId="2" borderId="87" xfId="4" quotePrefix="1" applyFont="1" applyFill="1" applyBorder="1" applyAlignment="1" applyProtection="1">
      <alignment horizontal="center" vertical="center"/>
    </xf>
    <xf numFmtId="0" fontId="16" fillId="2" borderId="0" xfId="4" applyFont="1" applyFill="1" applyBorder="1" applyAlignment="1" applyProtection="1">
      <alignment horizontal="center" vertical="center" wrapText="1"/>
    </xf>
    <xf numFmtId="0" fontId="16" fillId="2" borderId="32" xfId="4" applyFont="1" applyFill="1" applyBorder="1" applyAlignment="1" applyProtection="1">
      <alignment horizontal="center" vertical="center" wrapText="1"/>
    </xf>
    <xf numFmtId="0" fontId="16" fillId="2" borderId="57" xfId="4" quotePrefix="1" applyFont="1" applyFill="1" applyBorder="1" applyAlignment="1" applyProtection="1">
      <alignment horizontal="center" vertical="center"/>
    </xf>
    <xf numFmtId="0" fontId="16" fillId="2" borderId="27" xfId="4" applyFont="1" applyFill="1" applyBorder="1" applyAlignment="1" applyProtection="1">
      <alignment horizontal="center" vertical="center" wrapText="1"/>
    </xf>
    <xf numFmtId="0" fontId="16" fillId="2" borderId="32" xfId="4" applyFont="1" applyFill="1" applyBorder="1" applyAlignment="1" applyProtection="1">
      <alignment horizontal="center" vertical="center"/>
    </xf>
    <xf numFmtId="0" fontId="16" fillId="2" borderId="66" xfId="4" quotePrefix="1" applyFont="1" applyFill="1" applyBorder="1" applyAlignment="1" applyProtection="1">
      <alignment horizontal="center" vertical="center"/>
    </xf>
    <xf numFmtId="0" fontId="16" fillId="2" borderId="42" xfId="4" applyFont="1" applyFill="1" applyBorder="1" applyAlignment="1" applyProtection="1">
      <alignment horizontal="center" vertical="center" wrapText="1"/>
    </xf>
    <xf numFmtId="38" fontId="24" fillId="0" borderId="68" xfId="6" applyFont="1" applyBorder="1" applyAlignment="1" applyProtection="1">
      <alignment horizontal="right" vertical="center"/>
    </xf>
    <xf numFmtId="0" fontId="18" fillId="0" borderId="69" xfId="4" applyFont="1" applyBorder="1" applyAlignment="1" applyProtection="1">
      <alignment horizontal="center" vertical="center"/>
    </xf>
    <xf numFmtId="0" fontId="18" fillId="0" borderId="33" xfId="4" applyFont="1" applyBorder="1" applyAlignment="1" applyProtection="1">
      <alignment vertical="center"/>
    </xf>
    <xf numFmtId="0" fontId="18" fillId="0" borderId="34" xfId="4" applyFont="1" applyBorder="1" applyAlignment="1" applyProtection="1">
      <alignment vertical="center"/>
    </xf>
    <xf numFmtId="0" fontId="18" fillId="0" borderId="35" xfId="4" applyFont="1" applyBorder="1" applyAlignment="1" applyProtection="1">
      <alignment vertical="center"/>
    </xf>
    <xf numFmtId="0" fontId="22" fillId="4" borderId="33" xfId="4" applyFont="1" applyFill="1" applyBorder="1" applyAlignment="1" applyProtection="1">
      <alignment vertical="center"/>
    </xf>
    <xf numFmtId="0" fontId="22" fillId="4" borderId="34" xfId="4" applyFont="1" applyFill="1" applyBorder="1" applyAlignment="1" applyProtection="1">
      <alignment vertical="center"/>
    </xf>
    <xf numFmtId="0" fontId="22" fillId="4" borderId="35" xfId="4" applyFont="1" applyFill="1" applyBorder="1" applyAlignment="1" applyProtection="1">
      <alignment vertical="center"/>
    </xf>
    <xf numFmtId="3" fontId="16" fillId="2" borderId="86" xfId="4" applyNumberFormat="1" applyFont="1" applyFill="1" applyBorder="1" applyAlignment="1" applyProtection="1">
      <alignment vertical="center"/>
    </xf>
    <xf numFmtId="3" fontId="16" fillId="2" borderId="51" xfId="4" applyNumberFormat="1" applyFont="1" applyFill="1" applyBorder="1" applyAlignment="1" applyProtection="1">
      <alignment vertical="center"/>
    </xf>
    <xf numFmtId="0" fontId="16" fillId="0" borderId="57" xfId="4" applyFont="1" applyBorder="1" applyAlignment="1" applyProtection="1">
      <alignment horizontal="center" vertical="center"/>
    </xf>
    <xf numFmtId="0" fontId="16" fillId="0" borderId="0" xfId="4" applyFont="1" applyBorder="1" applyAlignment="1" applyProtection="1">
      <alignment horizontal="left" vertical="top"/>
    </xf>
    <xf numFmtId="0" fontId="16" fillId="0" borderId="0" xfId="4" applyFont="1" applyBorder="1" applyAlignment="1" applyProtection="1">
      <alignment vertical="center"/>
    </xf>
    <xf numFmtId="0" fontId="16" fillId="0" borderId="0" xfId="4" applyFont="1" applyBorder="1" applyAlignment="1" applyProtection="1">
      <alignment vertical="top" wrapText="1"/>
    </xf>
    <xf numFmtId="0" fontId="16" fillId="0" borderId="0" xfId="4" applyFont="1" applyBorder="1" applyAlignment="1" applyProtection="1">
      <alignment vertical="top"/>
    </xf>
    <xf numFmtId="0" fontId="11" fillId="0" borderId="0" xfId="4" applyFont="1" applyBorder="1" applyAlignment="1" applyProtection="1">
      <alignment vertical="center"/>
    </xf>
    <xf numFmtId="0" fontId="34" fillId="2" borderId="74" xfId="0" applyFont="1" applyFill="1" applyBorder="1" applyAlignment="1">
      <alignment horizontal="center" vertical="center" wrapText="1"/>
    </xf>
    <xf numFmtId="0" fontId="34" fillId="2" borderId="73"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34" fillId="8" borderId="73" xfId="0" applyFont="1" applyFill="1" applyBorder="1" applyAlignment="1">
      <alignment horizontal="center" vertical="center" wrapText="1"/>
    </xf>
    <xf numFmtId="0" fontId="27" fillId="8" borderId="73" xfId="0" applyFont="1" applyFill="1" applyBorder="1" applyAlignment="1">
      <alignment horizontal="center" vertical="center" wrapText="1"/>
    </xf>
    <xf numFmtId="0" fontId="34" fillId="7" borderId="76"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73"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43" fillId="5" borderId="73" xfId="0" applyNumberFormat="1" applyFont="1" applyFill="1" applyBorder="1" applyAlignment="1">
      <alignment vertical="center" wrapText="1"/>
    </xf>
    <xf numFmtId="38" fontId="43" fillId="5" borderId="75" xfId="0" applyNumberFormat="1" applyFont="1" applyFill="1" applyBorder="1" applyAlignment="1">
      <alignment vertical="center" wrapText="1" shrinkToFit="1"/>
    </xf>
    <xf numFmtId="38" fontId="24" fillId="0" borderId="25" xfId="6" applyFont="1" applyBorder="1" applyAlignment="1" applyProtection="1">
      <alignment horizontal="right" vertical="center"/>
      <protection locked="0"/>
    </xf>
    <xf numFmtId="38" fontId="24" fillId="0" borderId="52" xfId="6" applyFont="1" applyBorder="1" applyAlignment="1" applyProtection="1">
      <alignment horizontal="right" vertical="center"/>
      <protection locked="0"/>
    </xf>
    <xf numFmtId="0" fontId="20" fillId="0" borderId="18" xfId="2" applyFont="1" applyBorder="1" applyAlignment="1" applyProtection="1">
      <alignment vertical="center"/>
    </xf>
    <xf numFmtId="0" fontId="12" fillId="0" borderId="10" xfId="2" applyFont="1" applyBorder="1" applyAlignment="1" applyProtection="1">
      <alignment vertical="center"/>
    </xf>
    <xf numFmtId="0" fontId="12" fillId="0" borderId="10" xfId="2" applyFont="1" applyBorder="1" applyAlignment="1">
      <alignment vertical="center"/>
    </xf>
    <xf numFmtId="38" fontId="18" fillId="0" borderId="19" xfId="1" applyFont="1" applyFill="1" applyBorder="1" applyAlignment="1" applyProtection="1">
      <alignment horizontal="right" vertical="center"/>
    </xf>
    <xf numFmtId="38" fontId="18" fillId="0" borderId="30" xfId="1" applyFont="1" applyFill="1" applyBorder="1" applyAlignment="1" applyProtection="1">
      <alignment horizontal="right" vertical="center"/>
    </xf>
    <xf numFmtId="38" fontId="18" fillId="0" borderId="25" xfId="1" applyFont="1" applyFill="1" applyBorder="1" applyAlignment="1" applyProtection="1">
      <alignment horizontal="right" vertical="center"/>
    </xf>
    <xf numFmtId="38" fontId="18" fillId="0" borderId="0" xfId="1" applyFont="1" applyFill="1" applyBorder="1" applyAlignment="1" applyProtection="1">
      <alignment horizontal="right" vertical="center"/>
    </xf>
    <xf numFmtId="0" fontId="55" fillId="0" borderId="0" xfId="18" applyNumberFormat="1" applyFont="1" applyFill="1" applyAlignment="1"/>
    <xf numFmtId="0" fontId="55" fillId="0" borderId="0" xfId="18" applyNumberFormat="1" applyFont="1" applyFill="1" applyAlignment="1">
      <alignment vertical="center"/>
    </xf>
    <xf numFmtId="0" fontId="55" fillId="0" borderId="0" xfId="18" applyNumberFormat="1" applyFont="1" applyFill="1" applyAlignment="1">
      <alignment wrapText="1"/>
    </xf>
    <xf numFmtId="0" fontId="55" fillId="0" borderId="0" xfId="18" applyNumberFormat="1" applyFont="1" applyFill="1" applyAlignment="1">
      <alignment horizontal="center" vertical="center"/>
    </xf>
    <xf numFmtId="0" fontId="55" fillId="0" borderId="0" xfId="18" applyNumberFormat="1" applyFont="1" applyFill="1" applyAlignment="1">
      <alignment vertical="top"/>
    </xf>
    <xf numFmtId="0" fontId="55" fillId="0" borderId="105" xfId="18" applyNumberFormat="1" applyFont="1" applyFill="1" applyBorder="1" applyAlignment="1">
      <alignment vertical="top"/>
    </xf>
    <xf numFmtId="0" fontId="55" fillId="0" borderId="106" xfId="18" applyNumberFormat="1" applyFont="1" applyFill="1" applyBorder="1" applyAlignment="1">
      <alignment vertical="top" wrapText="1"/>
    </xf>
    <xf numFmtId="0" fontId="55" fillId="0" borderId="106" xfId="18" applyNumberFormat="1" applyFont="1" applyFill="1" applyBorder="1" applyAlignment="1">
      <alignment vertical="top"/>
    </xf>
    <xf numFmtId="0" fontId="55" fillId="0" borderId="106" xfId="18" applyNumberFormat="1" applyFont="1" applyFill="1" applyBorder="1" applyAlignment="1">
      <alignment horizontal="center" vertical="top"/>
    </xf>
    <xf numFmtId="0" fontId="55" fillId="0" borderId="107" xfId="18" applyNumberFormat="1" applyFont="1" applyFill="1" applyBorder="1" applyAlignment="1">
      <alignment horizontal="center" vertical="top"/>
    </xf>
    <xf numFmtId="0" fontId="55" fillId="0" borderId="13" xfId="18" applyNumberFormat="1" applyFont="1" applyFill="1" applyBorder="1" applyAlignment="1">
      <alignment vertical="top"/>
    </xf>
    <xf numFmtId="0" fontId="55" fillId="0" borderId="12" xfId="18" applyNumberFormat="1" applyFont="1" applyFill="1" applyBorder="1" applyAlignment="1">
      <alignment vertical="top" wrapText="1"/>
    </xf>
    <xf numFmtId="0" fontId="55" fillId="0" borderId="12" xfId="18" applyNumberFormat="1" applyFont="1" applyFill="1" applyBorder="1" applyAlignment="1">
      <alignment vertical="top"/>
    </xf>
    <xf numFmtId="0" fontId="55" fillId="0" borderId="12" xfId="18" applyNumberFormat="1" applyFont="1" applyFill="1" applyBorder="1" applyAlignment="1">
      <alignment horizontal="center" vertical="top"/>
    </xf>
    <xf numFmtId="0" fontId="55" fillId="0" borderId="108" xfId="18" applyNumberFormat="1" applyFont="1" applyFill="1" applyBorder="1" applyAlignment="1">
      <alignment horizontal="center" vertical="top"/>
    </xf>
    <xf numFmtId="0" fontId="55" fillId="0" borderId="12" xfId="18" applyNumberFormat="1" applyFont="1" applyFill="1" applyBorder="1" applyAlignment="1">
      <alignment horizontal="left" vertical="top"/>
    </xf>
    <xf numFmtId="0" fontId="55" fillId="0" borderId="109" xfId="18" applyNumberFormat="1" applyFont="1" applyFill="1" applyBorder="1" applyAlignment="1">
      <alignment vertical="top"/>
    </xf>
    <xf numFmtId="0" fontId="55" fillId="0" borderId="110" xfId="18" applyNumberFormat="1" applyFont="1" applyFill="1" applyBorder="1" applyAlignment="1">
      <alignment vertical="top" wrapText="1"/>
    </xf>
    <xf numFmtId="0" fontId="55" fillId="0" borderId="110" xfId="18" applyNumberFormat="1" applyFont="1" applyFill="1" applyBorder="1" applyAlignment="1">
      <alignment vertical="top"/>
    </xf>
    <xf numFmtId="0" fontId="55" fillId="0" borderId="110" xfId="18" applyNumberFormat="1" applyFont="1" applyFill="1" applyBorder="1" applyAlignment="1">
      <alignment horizontal="center" vertical="top"/>
    </xf>
    <xf numFmtId="0" fontId="55" fillId="0" borderId="110" xfId="18" applyNumberFormat="1" applyFont="1" applyFill="1" applyBorder="1" applyAlignment="1">
      <alignment horizontal="left" vertical="top"/>
    </xf>
    <xf numFmtId="0" fontId="55" fillId="0" borderId="111" xfId="18" applyNumberFormat="1" applyFont="1" applyFill="1" applyBorder="1" applyAlignment="1">
      <alignment horizontal="center" vertical="top"/>
    </xf>
    <xf numFmtId="0" fontId="58" fillId="0" borderId="0" xfId="19" applyNumberFormat="1" applyFont="1" applyFill="1" applyAlignment="1"/>
    <xf numFmtId="0" fontId="58" fillId="5" borderId="0" xfId="19" applyNumberFormat="1" applyFont="1" applyFill="1" applyAlignment="1"/>
    <xf numFmtId="0" fontId="0" fillId="7" borderId="28" xfId="19" applyNumberFormat="1" applyFont="1" applyFill="1" applyBorder="1" applyAlignment="1">
      <alignment horizontal="center" vertical="center" wrapText="1"/>
    </xf>
    <xf numFmtId="0" fontId="0" fillId="7" borderId="60" xfId="19" applyNumberFormat="1" applyFont="1" applyFill="1" applyBorder="1" applyAlignment="1">
      <alignment horizontal="center" vertical="center"/>
    </xf>
    <xf numFmtId="0" fontId="58" fillId="7" borderId="60" xfId="19" applyNumberFormat="1" applyFont="1" applyFill="1" applyBorder="1" applyAlignment="1">
      <alignment horizontal="center" vertical="center"/>
    </xf>
    <xf numFmtId="0" fontId="58" fillId="7" borderId="28" xfId="19" applyNumberFormat="1" applyFont="1" applyFill="1" applyBorder="1" applyAlignment="1">
      <alignment horizontal="center" vertical="center"/>
    </xf>
    <xf numFmtId="0" fontId="0" fillId="7" borderId="28" xfId="19" applyNumberFormat="1" applyFont="1" applyFill="1" applyBorder="1" applyAlignment="1">
      <alignment horizontal="center" vertical="center"/>
    </xf>
    <xf numFmtId="0" fontId="58" fillId="5" borderId="0" xfId="18" applyFont="1" applyFill="1" applyAlignment="1">
      <alignment vertical="center"/>
    </xf>
    <xf numFmtId="0" fontId="58" fillId="5" borderId="0" xfId="18" applyFont="1" applyFill="1" applyAlignment="1">
      <alignment horizontal="left" vertical="center"/>
    </xf>
    <xf numFmtId="0" fontId="58" fillId="5" borderId="0" xfId="18" applyFont="1" applyFill="1" applyAlignment="1">
      <alignment horizontal="left" vertical="center" wrapText="1"/>
    </xf>
    <xf numFmtId="0" fontId="58" fillId="5" borderId="0" xfId="18" applyFont="1" applyFill="1" applyAlignment="1">
      <alignment horizontal="center" vertical="center"/>
    </xf>
    <xf numFmtId="49" fontId="58" fillId="5" borderId="0" xfId="18" applyNumberFormat="1" applyFont="1" applyFill="1" applyAlignment="1">
      <alignment horizontal="left" vertical="center"/>
    </xf>
    <xf numFmtId="49" fontId="0" fillId="5" borderId="0" xfId="18" applyNumberFormat="1" applyFont="1" applyFill="1" applyAlignment="1">
      <alignment horizontal="left" vertical="center"/>
    </xf>
    <xf numFmtId="0" fontId="58" fillId="5" borderId="0" xfId="18" applyFont="1" applyFill="1" applyAlignment="1">
      <alignment vertical="center" wrapText="1"/>
    </xf>
    <xf numFmtId="49" fontId="58" fillId="5" borderId="0" xfId="18" applyNumberFormat="1" applyFont="1" applyFill="1" applyAlignment="1">
      <alignment horizontal="center" vertical="center"/>
    </xf>
    <xf numFmtId="49" fontId="58" fillId="5" borderId="0" xfId="18" applyNumberFormat="1" applyFont="1" applyFill="1" applyAlignment="1">
      <alignment horizontal="center" vertical="center" wrapText="1"/>
    </xf>
    <xf numFmtId="0" fontId="0" fillId="5" borderId="0" xfId="18" applyFont="1" applyFill="1" applyAlignment="1">
      <alignment vertical="center"/>
    </xf>
    <xf numFmtId="49" fontId="0" fillId="5" borderId="0" xfId="20" applyNumberFormat="1" applyFont="1" applyFill="1" applyBorder="1" applyAlignment="1">
      <alignment vertical="center"/>
    </xf>
    <xf numFmtId="185" fontId="58" fillId="5" borderId="0" xfId="18" applyNumberFormat="1" applyFont="1" applyFill="1" applyAlignment="1">
      <alignment vertical="center"/>
    </xf>
    <xf numFmtId="0" fontId="58" fillId="0" borderId="0" xfId="21" applyAlignment="1">
      <alignment vertical="center"/>
    </xf>
    <xf numFmtId="0" fontId="7" fillId="0" borderId="0" xfId="22" applyFont="1" applyFill="1" applyAlignment="1"/>
    <xf numFmtId="0" fontId="60" fillId="0" borderId="0" xfId="22" applyFont="1" applyFill="1" applyAlignment="1"/>
    <xf numFmtId="49" fontId="61" fillId="0" borderId="0" xfId="22" applyNumberFormat="1" applyFont="1" applyFill="1" applyAlignment="1"/>
    <xf numFmtId="0" fontId="0" fillId="7" borderId="30" xfId="19" applyNumberFormat="1" applyFont="1" applyFill="1" applyBorder="1" applyAlignment="1">
      <alignment vertical="center" wrapText="1"/>
    </xf>
    <xf numFmtId="0" fontId="58" fillId="7" borderId="31" xfId="19" applyNumberFormat="1" applyFont="1" applyFill="1" applyBorder="1" applyAlignment="1">
      <alignment vertical="center"/>
    </xf>
    <xf numFmtId="0" fontId="58" fillId="7" borderId="19" xfId="19" applyNumberFormat="1" applyFont="1" applyFill="1" applyBorder="1" applyAlignment="1">
      <alignment vertical="center"/>
    </xf>
    <xf numFmtId="0" fontId="58" fillId="7" borderId="29" xfId="19" applyNumberFormat="1" applyFont="1" applyFill="1" applyBorder="1" applyAlignment="1">
      <alignment vertical="center"/>
    </xf>
    <xf numFmtId="0" fontId="58" fillId="7" borderId="3" xfId="19" applyNumberFormat="1" applyFont="1" applyFill="1" applyBorder="1" applyAlignment="1">
      <alignment vertical="center"/>
    </xf>
    <xf numFmtId="0" fontId="58" fillId="7" borderId="2" xfId="19" applyNumberFormat="1" applyFont="1" applyFill="1" applyBorder="1" applyAlignment="1">
      <alignment vertical="center"/>
    </xf>
    <xf numFmtId="49" fontId="55" fillId="0" borderId="106" xfId="18" applyNumberFormat="1" applyFont="1" applyFill="1" applyBorder="1" applyAlignment="1">
      <alignment vertical="top"/>
    </xf>
    <xf numFmtId="0" fontId="62" fillId="0" borderId="12" xfId="9" applyFont="1" applyFill="1" applyBorder="1" applyAlignment="1">
      <alignment horizontal="center" vertical="center"/>
    </xf>
    <xf numFmtId="0" fontId="63" fillId="0" borderId="0" xfId="0" applyFont="1">
      <alignment vertical="center"/>
    </xf>
    <xf numFmtId="0" fontId="62" fillId="0" borderId="6" xfId="0" applyFont="1" applyBorder="1" applyAlignment="1">
      <alignment horizontal="center" vertical="center"/>
    </xf>
    <xf numFmtId="0" fontId="19" fillId="0" borderId="0" xfId="0" applyFont="1" applyFill="1" applyBorder="1" applyAlignment="1" applyProtection="1">
      <alignment horizontal="left" vertical="center" wrapText="1"/>
    </xf>
    <xf numFmtId="0" fontId="12" fillId="0" borderId="0" xfId="2" applyFont="1" applyAlignment="1" applyProtection="1">
      <alignment vertical="center"/>
      <protection locked="0"/>
    </xf>
    <xf numFmtId="0" fontId="12" fillId="0" borderId="0" xfId="2" applyFont="1" applyAlignment="1">
      <alignment vertical="center"/>
    </xf>
    <xf numFmtId="0" fontId="24" fillId="0" borderId="1" xfId="2" applyFont="1" applyFill="1" applyBorder="1" applyAlignment="1" applyProtection="1">
      <alignment horizontal="left" vertical="center" wrapText="1"/>
      <protection locked="0"/>
    </xf>
    <xf numFmtId="0" fontId="12" fillId="0" borderId="28" xfId="2"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11" fillId="0" borderId="0" xfId="0" applyFont="1" applyFill="1" applyBorder="1" applyAlignment="1" applyProtection="1">
      <alignment horizontal="center" vertical="center" wrapText="1"/>
      <protection locked="0"/>
    </xf>
    <xf numFmtId="0" fontId="24" fillId="2" borderId="19" xfId="2" applyFont="1" applyFill="1" applyBorder="1" applyAlignment="1" applyProtection="1">
      <alignment horizontal="center" vertical="center" wrapText="1"/>
      <protection locked="0"/>
    </xf>
    <xf numFmtId="0" fontId="24" fillId="2" borderId="0" xfId="2" applyFont="1" applyFill="1" applyBorder="1" applyAlignment="1" applyProtection="1">
      <alignment horizontal="center" vertical="center" wrapText="1"/>
      <protection locked="0"/>
    </xf>
    <xf numFmtId="0" fontId="24" fillId="2" borderId="29" xfId="2"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protection locked="0"/>
    </xf>
    <xf numFmtId="0" fontId="24" fillId="0" borderId="0" xfId="2" applyFont="1" applyFill="1" applyBorder="1" applyAlignment="1" applyProtection="1">
      <alignment horizontal="left" vertical="center" wrapText="1"/>
      <protection locked="0"/>
    </xf>
    <xf numFmtId="0" fontId="24" fillId="0" borderId="12" xfId="15" applyFont="1" applyBorder="1" applyAlignment="1" applyProtection="1">
      <alignment horizontal="center" vertical="center"/>
    </xf>
    <xf numFmtId="0" fontId="64" fillId="0" borderId="12" xfId="0" applyFont="1" applyBorder="1" applyAlignment="1">
      <alignment horizontal="center" vertical="center"/>
    </xf>
    <xf numFmtId="38" fontId="67" fillId="0" borderId="25" xfId="6" applyFont="1" applyBorder="1" applyAlignment="1" applyProtection="1">
      <alignment vertical="center"/>
      <protection locked="0"/>
    </xf>
    <xf numFmtId="0" fontId="12" fillId="0" borderId="0" xfId="2" applyFont="1">
      <alignment vertical="center"/>
    </xf>
    <xf numFmtId="0" fontId="27" fillId="0" borderId="0" xfId="9" applyFont="1" applyFill="1" applyBorder="1" applyAlignment="1">
      <alignment horizontal="center" vertical="center" wrapText="1"/>
    </xf>
    <xf numFmtId="0" fontId="11" fillId="0" borderId="15" xfId="9" applyFont="1" applyFill="1" applyBorder="1" applyAlignment="1">
      <alignment horizontal="center" vertical="center"/>
    </xf>
    <xf numFmtId="0" fontId="11" fillId="0" borderId="12" xfId="9" applyFont="1" applyFill="1" applyBorder="1" applyAlignment="1">
      <alignment horizontal="left" vertical="center" wrapText="1"/>
    </xf>
    <xf numFmtId="0" fontId="11" fillId="0" borderId="0" xfId="9" applyFont="1" applyAlignment="1">
      <alignment horizontal="left" vertical="top" wrapText="1"/>
    </xf>
    <xf numFmtId="0" fontId="62" fillId="0" borderId="7" xfId="9" applyFont="1" applyFill="1" applyBorder="1" applyAlignment="1">
      <alignment vertical="center" wrapText="1"/>
    </xf>
    <xf numFmtId="0" fontId="62" fillId="0" borderId="5" xfId="9" applyFont="1" applyFill="1" applyBorder="1" applyAlignment="1">
      <alignment vertical="center" wrapText="1"/>
    </xf>
    <xf numFmtId="0" fontId="62" fillId="0" borderId="6" xfId="9" applyFont="1" applyFill="1" applyBorder="1" applyAlignment="1">
      <alignment vertical="center" wrapText="1"/>
    </xf>
    <xf numFmtId="0" fontId="11" fillId="0" borderId="12" xfId="9" applyFont="1" applyFill="1" applyBorder="1" applyAlignment="1">
      <alignment horizontal="left" vertical="top" wrapText="1"/>
    </xf>
    <xf numFmtId="0" fontId="11" fillId="0" borderId="12" xfId="9" applyFont="1" applyBorder="1" applyAlignment="1">
      <alignment horizontal="left" vertical="center" wrapText="1"/>
    </xf>
    <xf numFmtId="0" fontId="24" fillId="0" borderId="27" xfId="10" applyFont="1" applyFill="1" applyBorder="1" applyAlignment="1" applyProtection="1">
      <alignment horizontal="left"/>
      <protection locked="0"/>
    </xf>
    <xf numFmtId="0" fontId="24" fillId="0" borderId="27" xfId="10" applyFont="1" applyFill="1" applyBorder="1" applyAlignment="1" applyProtection="1">
      <alignment wrapText="1"/>
      <protection locked="0"/>
    </xf>
    <xf numFmtId="0" fontId="49" fillId="0" borderId="23" xfId="10" applyFont="1" applyFill="1" applyBorder="1" applyAlignment="1">
      <alignment horizontal="center"/>
    </xf>
    <xf numFmtId="0" fontId="49" fillId="0" borderId="27" xfId="10" applyFont="1" applyFill="1" applyBorder="1" applyAlignment="1">
      <alignment horizontal="center"/>
    </xf>
    <xf numFmtId="0" fontId="11" fillId="0" borderId="7" xfId="9" applyFont="1" applyFill="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11" fillId="0" borderId="7" xfId="9" applyFont="1" applyFill="1" applyBorder="1" applyAlignment="1">
      <alignment vertical="center" wrapText="1"/>
    </xf>
    <xf numFmtId="0" fontId="11" fillId="0" borderId="5" xfId="9" applyFont="1" applyFill="1" applyBorder="1" applyAlignment="1">
      <alignment vertical="center" wrapText="1"/>
    </xf>
    <xf numFmtId="0" fontId="11" fillId="0" borderId="6" xfId="9" applyFont="1" applyFill="1" applyBorder="1" applyAlignment="1">
      <alignment vertical="center" wrapText="1"/>
    </xf>
    <xf numFmtId="58" fontId="24" fillId="0" borderId="23" xfId="10" applyNumberFormat="1" applyFont="1" applyFill="1" applyBorder="1" applyAlignment="1" applyProtection="1">
      <alignment horizontal="left"/>
      <protection locked="0"/>
    </xf>
    <xf numFmtId="0" fontId="12" fillId="0" borderId="0" xfId="2" applyFont="1" applyBorder="1" applyAlignment="1">
      <alignment vertical="center" wrapText="1"/>
    </xf>
    <xf numFmtId="0" fontId="48" fillId="0" borderId="0" xfId="0" applyFont="1" applyBorder="1" applyAlignment="1">
      <alignment vertical="center" wrapText="1"/>
    </xf>
    <xf numFmtId="0" fontId="62" fillId="0" borderId="7" xfId="9" applyFont="1" applyFill="1" applyBorder="1" applyAlignment="1">
      <alignment horizontal="left" vertical="center" wrapText="1"/>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24" fillId="2" borderId="0" xfId="2" applyFont="1" applyFill="1" applyBorder="1" applyAlignment="1" applyProtection="1">
      <alignment horizontal="center" vertical="center" wrapText="1"/>
    </xf>
    <xf numFmtId="0" fontId="24" fillId="2" borderId="1" xfId="2" applyFont="1" applyFill="1" applyBorder="1" applyAlignment="1" applyProtection="1">
      <alignment horizontal="center" vertical="center" wrapText="1"/>
    </xf>
    <xf numFmtId="0" fontId="12" fillId="0" borderId="112" xfId="2" applyFont="1" applyBorder="1" applyAlignment="1" applyProtection="1">
      <alignment horizontal="center" vertical="center" wrapText="1"/>
    </xf>
    <xf numFmtId="0" fontId="12" fillId="0" borderId="112" xfId="2" applyFont="1" applyBorder="1" applyAlignment="1" applyProtection="1">
      <alignment horizontal="center" vertical="center"/>
    </xf>
    <xf numFmtId="0" fontId="12" fillId="0" borderId="98" xfId="2" applyFont="1" applyBorder="1" applyAlignment="1" applyProtection="1">
      <alignment horizontal="center" vertical="center"/>
    </xf>
    <xf numFmtId="0" fontId="67" fillId="0" borderId="1" xfId="2" applyFont="1" applyFill="1" applyBorder="1" applyAlignment="1" applyProtection="1">
      <alignment horizontal="left" vertical="center" wrapText="1"/>
      <protection locked="0"/>
    </xf>
    <xf numFmtId="0" fontId="24" fillId="0" borderId="1" xfId="2" applyFont="1" applyFill="1" applyBorder="1" applyAlignment="1" applyProtection="1">
      <alignment horizontal="left" vertical="center" wrapText="1"/>
      <protection locked="0"/>
    </xf>
    <xf numFmtId="0" fontId="27" fillId="0" borderId="0" xfId="2" applyFont="1" applyAlignment="1">
      <alignment horizontal="center" vertical="center"/>
    </xf>
    <xf numFmtId="0" fontId="68" fillId="0" borderId="25" xfId="2" applyFont="1" applyBorder="1" applyAlignment="1">
      <alignment horizontal="left" vertical="center" wrapText="1"/>
    </xf>
    <xf numFmtId="0" fontId="53" fillId="0" borderId="27" xfId="2" applyFont="1" applyBorder="1" applyAlignment="1">
      <alignment horizontal="left" vertical="center" wrapText="1"/>
    </xf>
    <xf numFmtId="0" fontId="53" fillId="0" borderId="26" xfId="2" applyFont="1" applyBorder="1" applyAlignment="1">
      <alignment horizontal="left" vertical="center" wrapText="1"/>
    </xf>
    <xf numFmtId="0" fontId="19" fillId="0" borderId="97" xfId="2" applyFont="1" applyBorder="1" applyAlignment="1" applyProtection="1">
      <alignment horizontal="center" vertical="center"/>
    </xf>
    <xf numFmtId="0" fontId="19" fillId="0" borderId="96" xfId="2" applyFont="1" applyBorder="1" applyAlignment="1" applyProtection="1">
      <alignment horizontal="center" vertical="center"/>
    </xf>
    <xf numFmtId="0" fontId="20" fillId="0" borderId="96" xfId="2" applyFont="1" applyBorder="1" applyAlignment="1" applyProtection="1">
      <alignment horizontal="center" vertical="center"/>
    </xf>
    <xf numFmtId="0" fontId="20" fillId="0" borderId="77" xfId="2" applyFont="1" applyBorder="1" applyAlignment="1" applyProtection="1">
      <alignment horizontal="center" vertical="center"/>
    </xf>
    <xf numFmtId="0" fontId="20" fillId="0" borderId="78" xfId="2" applyFont="1" applyBorder="1" applyAlignment="1" applyProtection="1">
      <alignment horizontal="center" vertical="center"/>
    </xf>
    <xf numFmtId="0" fontId="24" fillId="0" borderId="17" xfId="2" applyFont="1" applyBorder="1" applyAlignment="1" applyProtection="1">
      <alignment horizontal="center" vertical="center"/>
    </xf>
    <xf numFmtId="0" fontId="24" fillId="0" borderId="10" xfId="2" applyFont="1" applyBorder="1" applyAlignment="1" applyProtection="1">
      <alignment horizontal="center" vertical="center"/>
    </xf>
    <xf numFmtId="0" fontId="24" fillId="0" borderId="100" xfId="2" applyFont="1" applyBorder="1" applyAlignment="1" applyProtection="1">
      <alignment horizontal="center" vertical="center"/>
    </xf>
    <xf numFmtId="0" fontId="24" fillId="0" borderId="0" xfId="2" applyFont="1" applyBorder="1" applyAlignment="1" applyProtection="1">
      <alignment horizontal="center" vertical="center"/>
    </xf>
    <xf numFmtId="0" fontId="24" fillId="0" borderId="20" xfId="2" applyFont="1" applyBorder="1" applyAlignment="1" applyProtection="1">
      <alignment horizontal="center" vertical="center"/>
    </xf>
    <xf numFmtId="0" fontId="24" fillId="0" borderId="15" xfId="2" applyFont="1" applyBorder="1" applyAlignment="1" applyProtection="1">
      <alignment horizontal="center" vertical="center"/>
    </xf>
    <xf numFmtId="0" fontId="12" fillId="0" borderId="99" xfId="2" applyFont="1" applyBorder="1" applyAlignment="1" applyProtection="1">
      <alignment horizontal="center" vertical="center"/>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80" xfId="2" applyFont="1" applyBorder="1" applyAlignment="1" applyProtection="1">
      <alignment horizontal="center" vertical="center"/>
    </xf>
    <xf numFmtId="0" fontId="12" fillId="0" borderId="0" xfId="2" applyFont="1" applyBorder="1" applyAlignment="1" applyProtection="1">
      <alignment horizontal="center" vertical="center"/>
    </xf>
    <xf numFmtId="0" fontId="12" fillId="0" borderId="18" xfId="2" applyFont="1" applyBorder="1" applyAlignment="1" applyProtection="1">
      <alignment horizontal="center" vertical="center"/>
    </xf>
    <xf numFmtId="0" fontId="12" fillId="0" borderId="101"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102" xfId="2" applyFont="1" applyBorder="1" applyAlignment="1" applyProtection="1">
      <alignment horizontal="center" vertical="center"/>
    </xf>
    <xf numFmtId="0" fontId="12" fillId="0" borderId="79" xfId="2" applyFont="1" applyBorder="1" applyAlignment="1" applyProtection="1">
      <alignment horizontal="center" vertical="center"/>
    </xf>
    <xf numFmtId="0" fontId="12" fillId="0" borderId="103" xfId="2" applyFont="1" applyBorder="1" applyAlignment="1" applyProtection="1">
      <alignment horizontal="center" vertical="center"/>
    </xf>
    <xf numFmtId="0" fontId="12" fillId="0" borderId="100" xfId="2" applyFont="1" applyBorder="1" applyAlignment="1" applyProtection="1">
      <alignment horizontal="center" vertical="center"/>
    </xf>
    <xf numFmtId="0" fontId="12" fillId="0" borderId="20" xfId="2" applyFont="1" applyBorder="1" applyAlignment="1" applyProtection="1">
      <alignment horizontal="center" vertical="center"/>
    </xf>
    <xf numFmtId="0" fontId="20" fillId="9" borderId="73" xfId="2" applyFont="1" applyFill="1" applyBorder="1" applyAlignment="1" applyProtection="1">
      <alignment horizontal="center" vertical="center"/>
    </xf>
    <xf numFmtId="0" fontId="67" fillId="0" borderId="1" xfId="2" applyFont="1" applyFill="1" applyBorder="1" applyAlignment="1" applyProtection="1">
      <alignment horizontal="left" vertical="center" wrapText="1"/>
    </xf>
    <xf numFmtId="0" fontId="24" fillId="2" borderId="0" xfId="2" applyFont="1" applyFill="1" applyAlignment="1">
      <alignment horizontal="center"/>
    </xf>
    <xf numFmtId="0" fontId="67" fillId="0" borderId="1" xfId="2" applyFont="1" applyFill="1" applyBorder="1" applyAlignment="1">
      <alignment horizontal="left" vertical="center"/>
    </xf>
    <xf numFmtId="0" fontId="24" fillId="0" borderId="1" xfId="2" applyFont="1" applyBorder="1" applyAlignment="1">
      <alignment horizontal="left" vertical="top" wrapText="1"/>
    </xf>
    <xf numFmtId="0" fontId="24" fillId="2" borderId="1" xfId="2" applyFont="1" applyFill="1" applyBorder="1" applyAlignment="1">
      <alignment horizontal="center" vertical="center" wrapText="1"/>
    </xf>
    <xf numFmtId="0" fontId="24" fillId="2" borderId="4"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44" fillId="9" borderId="33" xfId="2" applyFont="1" applyFill="1" applyBorder="1" applyAlignment="1">
      <alignment horizontal="center" vertical="center" shrinkToFit="1"/>
    </xf>
    <xf numFmtId="0" fontId="44" fillId="9" borderId="34" xfId="2" applyFont="1" applyFill="1" applyBorder="1" applyAlignment="1">
      <alignment horizontal="center" vertical="center" shrinkToFit="1"/>
    </xf>
    <xf numFmtId="0" fontId="44" fillId="9" borderId="35" xfId="2" applyFont="1" applyFill="1" applyBorder="1" applyAlignment="1">
      <alignment horizontal="center" vertical="center" shrinkToFit="1"/>
    </xf>
    <xf numFmtId="0" fontId="44" fillId="9" borderId="36" xfId="2" applyFont="1" applyFill="1" applyBorder="1" applyAlignment="1">
      <alignment horizontal="center" vertical="center" shrinkToFit="1"/>
    </xf>
    <xf numFmtId="0" fontId="44" fillId="9" borderId="37" xfId="2" applyFont="1" applyFill="1" applyBorder="1" applyAlignment="1">
      <alignment horizontal="center" vertical="center" shrinkToFit="1"/>
    </xf>
    <xf numFmtId="0" fontId="44" fillId="9" borderId="40" xfId="2" applyFont="1" applyFill="1" applyBorder="1" applyAlignment="1">
      <alignment horizontal="center" vertical="center" shrinkToFit="1"/>
    </xf>
    <xf numFmtId="0" fontId="24" fillId="2" borderId="12" xfId="0" applyFont="1" applyFill="1" applyBorder="1" applyAlignment="1" applyProtection="1">
      <alignment horizontal="center" vertical="center"/>
    </xf>
    <xf numFmtId="0" fontId="67" fillId="0" borderId="7" xfId="0" applyFont="1" applyFill="1" applyBorder="1" applyAlignment="1" applyProtection="1">
      <alignment horizontal="left" vertical="center" shrinkToFit="1"/>
      <protection locked="0"/>
    </xf>
    <xf numFmtId="0" fontId="67" fillId="0" borderId="5" xfId="0" applyFont="1" applyFill="1" applyBorder="1" applyAlignment="1" applyProtection="1">
      <alignment horizontal="left" vertical="center" shrinkToFit="1"/>
      <protection locked="0"/>
    </xf>
    <xf numFmtId="0" fontId="67" fillId="0" borderId="6" xfId="0" applyFont="1" applyFill="1" applyBorder="1" applyAlignment="1" applyProtection="1">
      <alignment horizontal="left" vertical="center" shrinkToFit="1"/>
      <protection locked="0"/>
    </xf>
    <xf numFmtId="0" fontId="24" fillId="2" borderId="12" xfId="0" applyFont="1" applyFill="1" applyBorder="1" applyAlignment="1" applyProtection="1">
      <alignment horizontal="center" vertical="center" wrapText="1"/>
    </xf>
    <xf numFmtId="0" fontId="66" fillId="0" borderId="0" xfId="2" applyFont="1" applyAlignment="1" applyProtection="1">
      <alignment vertical="center"/>
      <protection locked="0"/>
    </xf>
    <xf numFmtId="0" fontId="11" fillId="2" borderId="0" xfId="2" applyFont="1" applyFill="1" applyBorder="1" applyAlignment="1">
      <alignment horizontal="center" vertical="center"/>
    </xf>
    <xf numFmtId="0" fontId="11" fillId="2" borderId="1" xfId="2" applyFont="1" applyFill="1" applyBorder="1" applyAlignment="1">
      <alignment horizontal="center" vertical="center"/>
    </xf>
    <xf numFmtId="58" fontId="65" fillId="0" borderId="0" xfId="2" applyNumberFormat="1" applyFont="1" applyBorder="1" applyAlignment="1">
      <alignment horizontal="center" vertical="center"/>
    </xf>
    <xf numFmtId="0" fontId="65" fillId="0" borderId="0" xfId="2" applyFont="1" applyBorder="1" applyAlignment="1">
      <alignment horizontal="center" vertical="center"/>
    </xf>
    <xf numFmtId="0" fontId="65" fillId="0" borderId="1" xfId="2" applyFont="1" applyBorder="1" applyAlignment="1">
      <alignment horizontal="center" vertical="center"/>
    </xf>
    <xf numFmtId="0" fontId="12" fillId="0" borderId="0" xfId="2" applyFont="1" applyAlignment="1">
      <alignment vertical="center"/>
    </xf>
    <xf numFmtId="0" fontId="26" fillId="0" borderId="0" xfId="2" applyFont="1" applyAlignment="1" applyProtection="1">
      <alignment horizontal="center" vertical="center" wrapText="1"/>
    </xf>
    <xf numFmtId="0" fontId="67" fillId="0" borderId="0" xfId="2" applyFont="1" applyAlignment="1" applyProtection="1">
      <alignment horizontal="left" vertical="center"/>
      <protection locked="0"/>
    </xf>
    <xf numFmtId="0" fontId="67" fillId="0" borderId="1" xfId="2" applyFont="1" applyBorder="1" applyAlignment="1" applyProtection="1">
      <alignment horizontal="left" vertical="top" wrapText="1"/>
      <protection locked="0"/>
    </xf>
    <xf numFmtId="0" fontId="20" fillId="9" borderId="98" xfId="2" applyFont="1" applyFill="1" applyBorder="1" applyAlignment="1" applyProtection="1">
      <alignment horizontal="center" vertical="center"/>
    </xf>
    <xf numFmtId="0" fontId="12" fillId="0" borderId="98" xfId="2" applyFont="1" applyBorder="1" applyAlignment="1" applyProtection="1">
      <alignment vertical="center"/>
    </xf>
    <xf numFmtId="0" fontId="24" fillId="2" borderId="7" xfId="2" applyFont="1" applyFill="1" applyBorder="1" applyAlignment="1">
      <alignment horizontal="center" vertical="center"/>
    </xf>
    <xf numFmtId="0" fontId="24" fillId="2" borderId="5" xfId="2" applyFont="1" applyFill="1" applyBorder="1" applyAlignment="1">
      <alignment horizontal="center" vertical="center"/>
    </xf>
    <xf numFmtId="0" fontId="24" fillId="2" borderId="6" xfId="2" applyFont="1" applyFill="1" applyBorder="1" applyAlignment="1">
      <alignment horizontal="center" vertical="center"/>
    </xf>
    <xf numFmtId="38" fontId="67" fillId="0" borderId="7" xfId="1" applyFont="1" applyBorder="1" applyAlignment="1" applyProtection="1">
      <alignment horizontal="center" vertical="center"/>
    </xf>
    <xf numFmtId="38" fontId="67" fillId="0" borderId="5" xfId="1" applyFont="1" applyBorder="1" applyAlignment="1" applyProtection="1">
      <alignment horizontal="center" vertical="center"/>
    </xf>
    <xf numFmtId="38" fontId="67" fillId="0" borderId="6" xfId="1" applyFont="1" applyBorder="1" applyAlignment="1" applyProtection="1">
      <alignment horizontal="center" vertical="center"/>
    </xf>
    <xf numFmtId="38" fontId="67" fillId="0" borderId="7" xfId="1" applyFont="1" applyBorder="1" applyAlignment="1" applyProtection="1">
      <alignment horizontal="center" vertical="center"/>
      <protection locked="0"/>
    </xf>
    <xf numFmtId="38" fontId="67" fillId="0" borderId="5" xfId="1" applyFont="1" applyBorder="1" applyAlignment="1" applyProtection="1">
      <alignment horizontal="center" vertical="center"/>
      <protection locked="0"/>
    </xf>
    <xf numFmtId="38" fontId="67" fillId="0" borderId="6" xfId="1" applyFont="1" applyBorder="1" applyAlignment="1" applyProtection="1">
      <alignment horizontal="center" vertical="center"/>
      <protection locked="0"/>
    </xf>
    <xf numFmtId="0" fontId="12" fillId="0" borderId="73" xfId="2" applyFont="1" applyBorder="1" applyAlignment="1" applyProtection="1">
      <alignment vertical="center" wrapText="1"/>
    </xf>
    <xf numFmtId="0" fontId="12" fillId="0" borderId="73" xfId="2" applyFont="1" applyBorder="1" applyAlignment="1" applyProtection="1">
      <alignment horizontal="center" vertical="center" wrapText="1"/>
    </xf>
    <xf numFmtId="0" fontId="12" fillId="0" borderId="73" xfId="2" applyFont="1" applyBorder="1" applyAlignment="1" applyProtection="1">
      <alignment horizontal="center" vertical="center"/>
    </xf>
    <xf numFmtId="0" fontId="12" fillId="0" borderId="73" xfId="2" applyFont="1" applyBorder="1" applyAlignment="1" applyProtection="1">
      <alignment vertical="center"/>
    </xf>
    <xf numFmtId="0" fontId="12" fillId="0" borderId="104" xfId="2" applyFont="1" applyBorder="1" applyAlignment="1" applyProtection="1">
      <alignment horizontal="center" vertical="center" wrapText="1"/>
    </xf>
    <xf numFmtId="0" fontId="12" fillId="0" borderId="104" xfId="2" applyFont="1" applyBorder="1" applyAlignment="1" applyProtection="1">
      <alignment horizontal="center" vertical="center"/>
    </xf>
    <xf numFmtId="0" fontId="12" fillId="0" borderId="112" xfId="2" applyFont="1" applyBorder="1" applyAlignment="1" applyProtection="1">
      <alignment vertical="center" wrapText="1"/>
    </xf>
    <xf numFmtId="0" fontId="20" fillId="9" borderId="104" xfId="2" applyFont="1" applyFill="1" applyBorder="1" applyAlignment="1" applyProtection="1">
      <alignment horizontal="center" vertical="center"/>
    </xf>
    <xf numFmtId="0" fontId="12" fillId="0" borderId="104" xfId="2" applyFont="1" applyBorder="1" applyAlignment="1" applyProtection="1">
      <alignment vertical="center" wrapText="1"/>
    </xf>
    <xf numFmtId="0" fontId="24" fillId="2" borderId="30" xfId="0" applyFont="1" applyFill="1" applyBorder="1" applyAlignment="1" applyProtection="1">
      <alignment horizontal="center" vertical="center" wrapText="1"/>
    </xf>
    <xf numFmtId="0" fontId="24" fillId="2" borderId="32" xfId="0" applyFont="1" applyFill="1" applyBorder="1" applyAlignment="1" applyProtection="1">
      <alignment horizontal="center" vertical="center" wrapText="1"/>
    </xf>
    <xf numFmtId="0" fontId="24" fillId="2" borderId="71" xfId="0" applyFont="1" applyFill="1" applyBorder="1" applyAlignment="1" applyProtection="1">
      <alignment horizontal="center" vertical="center" wrapText="1"/>
    </xf>
    <xf numFmtId="179" fontId="67" fillId="0" borderId="32" xfId="0" applyNumberFormat="1" applyFont="1" applyFill="1" applyBorder="1" applyAlignment="1" applyProtection="1">
      <alignment horizontal="left" vertical="center" wrapText="1"/>
      <protection locked="0"/>
    </xf>
    <xf numFmtId="179" fontId="67" fillId="0" borderId="71" xfId="0" applyNumberFormat="1" applyFont="1" applyFill="1" applyBorder="1" applyAlignment="1" applyProtection="1">
      <alignment horizontal="left" vertical="center" wrapText="1"/>
      <protection locked="0"/>
    </xf>
    <xf numFmtId="49" fontId="24" fillId="0" borderId="91" xfId="0" applyNumberFormat="1" applyFont="1" applyBorder="1" applyAlignment="1" applyProtection="1">
      <alignment horizontal="center" vertical="center" shrinkToFit="1"/>
      <protection locked="0"/>
    </xf>
    <xf numFmtId="49" fontId="24" fillId="0" borderId="92" xfId="0" applyNumberFormat="1" applyFont="1" applyBorder="1" applyAlignment="1" applyProtection="1">
      <alignment horizontal="center" vertical="center" shrinkToFit="1"/>
      <protection locked="0"/>
    </xf>
    <xf numFmtId="49" fontId="67" fillId="0" borderId="92" xfId="0" applyNumberFormat="1" applyFont="1" applyBorder="1" applyAlignment="1" applyProtection="1">
      <alignment vertical="center" shrinkToFit="1"/>
      <protection locked="0"/>
    </xf>
    <xf numFmtId="49" fontId="67" fillId="0" borderId="93" xfId="0" applyNumberFormat="1" applyFont="1" applyBorder="1" applyAlignment="1" applyProtection="1">
      <alignment vertical="center" shrinkToFit="1"/>
      <protection locked="0"/>
    </xf>
    <xf numFmtId="49" fontId="67" fillId="0" borderId="7" xfId="0" applyNumberFormat="1" applyFont="1" applyBorder="1" applyAlignment="1" applyProtection="1">
      <alignment horizontal="left" vertical="center" shrinkToFit="1"/>
      <protection locked="0"/>
    </xf>
    <xf numFmtId="49" fontId="67" fillId="0" borderId="5" xfId="0" applyNumberFormat="1" applyFont="1" applyBorder="1" applyAlignment="1" applyProtection="1">
      <alignment horizontal="left" vertical="center" shrinkToFit="1"/>
      <protection locked="0"/>
    </xf>
    <xf numFmtId="49" fontId="67" fillId="0" borderId="6" xfId="0" applyNumberFormat="1" applyFont="1" applyBorder="1" applyAlignment="1" applyProtection="1">
      <alignment horizontal="left" vertical="center" shrinkToFit="1"/>
      <protection locked="0"/>
    </xf>
    <xf numFmtId="0" fontId="24" fillId="2" borderId="7"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49" fontId="69" fillId="0" borderId="7" xfId="3" applyNumberFormat="1" applyFont="1" applyFill="1" applyBorder="1" applyAlignment="1" applyProtection="1">
      <alignment horizontal="left" vertical="center" wrapText="1"/>
      <protection locked="0"/>
    </xf>
    <xf numFmtId="49" fontId="67" fillId="0" borderId="5" xfId="3" applyNumberFormat="1" applyFont="1" applyFill="1" applyBorder="1" applyAlignment="1" applyProtection="1">
      <alignment horizontal="left" vertical="center" wrapText="1"/>
      <protection locked="0"/>
    </xf>
    <xf numFmtId="49" fontId="67" fillId="0" borderId="8" xfId="3" applyNumberFormat="1" applyFont="1" applyFill="1" applyBorder="1" applyAlignment="1" applyProtection="1">
      <alignment horizontal="left" vertical="center" wrapText="1"/>
      <protection locked="0"/>
    </xf>
    <xf numFmtId="0" fontId="24" fillId="2" borderId="9"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24" fillId="2" borderId="11"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67" fillId="0" borderId="12" xfId="0" applyFont="1" applyFill="1" applyBorder="1" applyAlignment="1" applyProtection="1">
      <alignment horizontal="left" vertical="center" shrinkToFit="1"/>
      <protection locked="0"/>
    </xf>
    <xf numFmtId="0" fontId="67" fillId="0" borderId="12" xfId="2" applyFont="1" applyBorder="1" applyAlignment="1" applyProtection="1">
      <alignment horizontal="left" vertical="center"/>
      <protection locked="0"/>
    </xf>
    <xf numFmtId="0" fontId="67" fillId="0" borderId="13" xfId="2" applyFont="1" applyBorder="1" applyAlignment="1" applyProtection="1">
      <alignment horizontal="left" vertical="center"/>
      <protection locked="0"/>
    </xf>
    <xf numFmtId="0" fontId="67" fillId="0" borderId="7" xfId="2" applyFont="1" applyBorder="1" applyAlignment="1">
      <alignment horizontal="center" vertical="center"/>
    </xf>
    <xf numFmtId="0" fontId="67" fillId="0" borderId="5" xfId="2" applyFont="1" applyBorder="1" applyAlignment="1">
      <alignment horizontal="center" vertical="center"/>
    </xf>
    <xf numFmtId="0" fontId="67" fillId="0" borderId="6" xfId="2" applyFont="1" applyBorder="1" applyAlignment="1">
      <alignment horizontal="center" vertical="center"/>
    </xf>
    <xf numFmtId="0" fontId="67" fillId="0" borderId="7" xfId="2" applyFont="1" applyBorder="1" applyAlignment="1" applyProtection="1">
      <alignment horizontal="left" vertical="center"/>
      <protection locked="0"/>
    </xf>
    <xf numFmtId="0" fontId="67" fillId="0" borderId="5" xfId="2" applyFont="1" applyBorder="1" applyAlignment="1" applyProtection="1">
      <alignment horizontal="left" vertical="center"/>
      <protection locked="0"/>
    </xf>
    <xf numFmtId="0" fontId="67" fillId="0" borderId="8" xfId="2" applyFont="1" applyBorder="1" applyAlignment="1" applyProtection="1">
      <alignment horizontal="left" vertical="center"/>
      <protection locked="0"/>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38" fontId="67" fillId="0" borderId="17" xfId="1" applyFont="1" applyBorder="1" applyAlignment="1" applyProtection="1">
      <alignment horizontal="right" vertical="center"/>
      <protection locked="0"/>
    </xf>
    <xf numFmtId="38" fontId="67" fillId="0" borderId="10" xfId="1" applyFont="1" applyBorder="1" applyAlignment="1" applyProtection="1">
      <alignment horizontal="right" vertical="center"/>
      <protection locked="0"/>
    </xf>
    <xf numFmtId="38" fontId="24" fillId="0" borderId="10" xfId="1" applyFont="1" applyBorder="1" applyAlignment="1" applyProtection="1">
      <alignment horizontal="left" vertical="center"/>
    </xf>
    <xf numFmtId="38" fontId="24" fillId="0" borderId="11" xfId="1" applyFont="1" applyBorder="1" applyAlignment="1" applyProtection="1">
      <alignment horizontal="left" vertical="center"/>
    </xf>
    <xf numFmtId="0" fontId="24" fillId="2" borderId="7" xfId="0" applyFont="1" applyFill="1" applyBorder="1" applyAlignment="1" applyProtection="1">
      <alignment horizontal="center" vertical="center" wrapText="1"/>
    </xf>
    <xf numFmtId="49" fontId="67" fillId="0" borderId="7" xfId="2" applyNumberFormat="1" applyFont="1" applyBorder="1" applyAlignment="1">
      <alignment horizontal="right" vertical="center"/>
    </xf>
    <xf numFmtId="49" fontId="67" fillId="0" borderId="5" xfId="2" applyNumberFormat="1" applyFont="1" applyBorder="1" applyAlignment="1">
      <alignment horizontal="right" vertical="center"/>
    </xf>
    <xf numFmtId="0" fontId="24" fillId="11" borderId="7" xfId="0" applyFont="1" applyFill="1" applyBorder="1" applyAlignment="1" applyProtection="1">
      <alignment horizontal="center" vertical="center" wrapText="1" shrinkToFit="1"/>
      <protection hidden="1"/>
    </xf>
    <xf numFmtId="0" fontId="24" fillId="11" borderId="5" xfId="0" applyFont="1" applyFill="1" applyBorder="1" applyAlignment="1" applyProtection="1">
      <alignment horizontal="center" vertical="center" shrinkToFit="1"/>
      <protection hidden="1"/>
    </xf>
    <xf numFmtId="0" fontId="24" fillId="11" borderId="94" xfId="0" applyFont="1" applyFill="1" applyBorder="1" applyAlignment="1" applyProtection="1">
      <alignment horizontal="center" vertical="center" shrinkToFit="1"/>
      <protection hidden="1"/>
    </xf>
    <xf numFmtId="0" fontId="69" fillId="0" borderId="5" xfId="3" applyFont="1" applyFill="1" applyBorder="1" applyAlignment="1" applyProtection="1">
      <alignment horizontal="left" vertical="center" shrinkToFit="1"/>
      <protection hidden="1"/>
    </xf>
    <xf numFmtId="0" fontId="67" fillId="0" borderId="5" xfId="0" applyFont="1" applyFill="1" applyBorder="1" applyAlignment="1" applyProtection="1">
      <alignment horizontal="left" vertical="center" shrinkToFit="1"/>
      <protection hidden="1"/>
    </xf>
    <xf numFmtId="0" fontId="67" fillId="0" borderId="8" xfId="0" applyFont="1" applyFill="1" applyBorder="1" applyAlignment="1" applyProtection="1">
      <alignment horizontal="left" vertical="center" shrinkToFit="1"/>
      <protection hidden="1"/>
    </xf>
    <xf numFmtId="0" fontId="24" fillId="2" borderId="70" xfId="0" applyFont="1" applyFill="1" applyBorder="1" applyAlignment="1" applyProtection="1">
      <alignment horizontal="center" vertical="center" wrapText="1"/>
    </xf>
    <xf numFmtId="0" fontId="24" fillId="2" borderId="23" xfId="0" applyFont="1" applyFill="1" applyBorder="1" applyAlignment="1" applyProtection="1">
      <alignment horizontal="center" vertical="center" wrapText="1"/>
    </xf>
    <xf numFmtId="0" fontId="24" fillId="2" borderId="95" xfId="0" applyFont="1" applyFill="1" applyBorder="1" applyAlignment="1" applyProtection="1">
      <alignment horizontal="center" vertical="center" wrapText="1"/>
    </xf>
    <xf numFmtId="38" fontId="67" fillId="0" borderId="23" xfId="1" applyFont="1" applyFill="1" applyBorder="1" applyAlignment="1" applyProtection="1">
      <alignment vertical="center"/>
      <protection locked="0"/>
    </xf>
    <xf numFmtId="38" fontId="67" fillId="0" borderId="24" xfId="1" applyFont="1" applyFill="1" applyBorder="1" applyAlignment="1" applyProtection="1">
      <alignment vertical="center"/>
      <protection locked="0"/>
    </xf>
    <xf numFmtId="0" fontId="19" fillId="0" borderId="0" xfId="0" applyFont="1" applyFill="1" applyBorder="1" applyAlignment="1" applyProtection="1">
      <alignment horizontal="left" vertical="center" wrapText="1"/>
    </xf>
    <xf numFmtId="38" fontId="67" fillId="0" borderId="7" xfId="1" applyFont="1" applyBorder="1" applyAlignment="1" applyProtection="1">
      <alignment horizontal="left" vertical="center"/>
      <protection locked="0"/>
    </xf>
    <xf numFmtId="38" fontId="67" fillId="0" borderId="5" xfId="1" applyFont="1" applyBorder="1" applyAlignment="1" applyProtection="1">
      <alignment horizontal="left" vertical="center"/>
      <protection locked="0"/>
    </xf>
    <xf numFmtId="38" fontId="67" fillId="0" borderId="8" xfId="1" applyFont="1" applyBorder="1" applyAlignment="1" applyProtection="1">
      <alignment horizontal="left" vertical="center"/>
      <protection locked="0"/>
    </xf>
    <xf numFmtId="38" fontId="67" fillId="0" borderId="20" xfId="1" applyFont="1" applyBorder="1" applyAlignment="1" applyProtection="1">
      <alignment horizontal="center" vertical="center"/>
      <protection locked="0"/>
    </xf>
    <xf numFmtId="38" fontId="67" fillId="0" borderId="15" xfId="1" applyFont="1" applyBorder="1" applyAlignment="1" applyProtection="1">
      <alignment horizontal="center" vertical="center"/>
      <protection locked="0"/>
    </xf>
    <xf numFmtId="38" fontId="67" fillId="0" borderId="16" xfId="1" applyFont="1" applyBorder="1" applyAlignment="1" applyProtection="1">
      <alignment horizontal="center" vertical="center"/>
      <protection locked="0"/>
    </xf>
    <xf numFmtId="38" fontId="67" fillId="0" borderId="20" xfId="1" applyFont="1" applyBorder="1" applyAlignment="1" applyProtection="1">
      <alignment horizontal="left" vertical="center"/>
      <protection locked="0"/>
    </xf>
    <xf numFmtId="38" fontId="67" fillId="0" borderId="15" xfId="1" applyFont="1" applyBorder="1" applyAlignment="1" applyProtection="1">
      <alignment horizontal="left" vertical="center"/>
      <protection locked="0"/>
    </xf>
    <xf numFmtId="38" fontId="67" fillId="0" borderId="22" xfId="1" applyFont="1" applyBorder="1" applyAlignment="1" applyProtection="1">
      <alignment horizontal="left" vertical="center"/>
      <protection locked="0"/>
    </xf>
    <xf numFmtId="38" fontId="24" fillId="0" borderId="7" xfId="1" applyFont="1" applyBorder="1" applyAlignment="1" applyProtection="1">
      <alignment horizontal="center" vertical="center"/>
    </xf>
    <xf numFmtId="38" fontId="24" fillId="0" borderId="5" xfId="1" applyFont="1" applyBorder="1" applyAlignment="1" applyProtection="1">
      <alignment horizontal="center" vertical="center"/>
    </xf>
    <xf numFmtId="38" fontId="24" fillId="0" borderId="8" xfId="1" applyFont="1" applyBorder="1" applyAlignment="1" applyProtection="1">
      <alignment horizontal="center" vertical="center"/>
    </xf>
    <xf numFmtId="38" fontId="24" fillId="0" borderId="6" xfId="1" applyFont="1" applyBorder="1" applyAlignment="1" applyProtection="1">
      <alignment horizontal="center" vertical="center"/>
    </xf>
    <xf numFmtId="0" fontId="24" fillId="2" borderId="19"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18" xfId="0" applyFont="1" applyFill="1" applyBorder="1" applyAlignment="1" applyProtection="1">
      <alignment horizontal="center" vertical="center" wrapText="1"/>
    </xf>
    <xf numFmtId="10" fontId="12" fillId="2" borderId="28" xfId="2" applyNumberFormat="1" applyFont="1" applyFill="1" applyBorder="1" applyAlignment="1" applyProtection="1">
      <alignment vertical="center" wrapText="1"/>
    </xf>
    <xf numFmtId="10" fontId="0" fillId="2" borderId="28" xfId="0" applyNumberFormat="1" applyFill="1" applyBorder="1" applyAlignment="1" applyProtection="1">
      <alignment vertical="center" wrapText="1"/>
    </xf>
    <xf numFmtId="0" fontId="12" fillId="8" borderId="28" xfId="2"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12" fillId="0" borderId="28" xfId="2"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12" fillId="2" borderId="28" xfId="2" applyFon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12" fillId="2" borderId="28" xfId="2" applyFont="1" applyFill="1" applyBorder="1" applyAlignment="1" applyProtection="1">
      <alignment vertical="center" wrapText="1"/>
    </xf>
    <xf numFmtId="0" fontId="0" fillId="2" borderId="28" xfId="0" applyFill="1" applyBorder="1" applyAlignment="1" applyProtection="1">
      <alignment vertical="center" wrapText="1"/>
    </xf>
    <xf numFmtId="0" fontId="12" fillId="8" borderId="28" xfId="2" applyFont="1" applyFill="1" applyBorder="1" applyAlignment="1" applyProtection="1">
      <alignment horizontal="center" vertical="center" wrapText="1"/>
      <protection locked="0"/>
    </xf>
    <xf numFmtId="0" fontId="0" fillId="8" borderId="28" xfId="0" applyFill="1" applyBorder="1" applyAlignment="1" applyProtection="1">
      <alignment horizontal="center" vertical="center" wrapText="1"/>
      <protection locked="0"/>
    </xf>
    <xf numFmtId="0" fontId="66" fillId="8" borderId="28" xfId="2" applyFont="1" applyFill="1" applyBorder="1" applyAlignment="1" applyProtection="1">
      <alignment vertical="center" wrapText="1"/>
      <protection locked="0"/>
    </xf>
    <xf numFmtId="0" fontId="67" fillId="8" borderId="28" xfId="0" applyFont="1" applyFill="1" applyBorder="1" applyAlignment="1" applyProtection="1">
      <alignment vertical="center" wrapText="1"/>
      <protection locked="0"/>
    </xf>
    <xf numFmtId="0" fontId="13" fillId="2" borderId="25" xfId="2" applyFont="1" applyFill="1" applyBorder="1" applyAlignment="1">
      <alignment vertical="center" wrapText="1"/>
    </xf>
    <xf numFmtId="0" fontId="13" fillId="2" borderId="27" xfId="2" applyFont="1" applyFill="1" applyBorder="1" applyAlignment="1">
      <alignment vertical="center" wrapText="1"/>
    </xf>
    <xf numFmtId="0" fontId="13" fillId="2" borderId="26" xfId="2" applyFont="1" applyFill="1" applyBorder="1" applyAlignment="1">
      <alignment vertical="center" wrapText="1"/>
    </xf>
    <xf numFmtId="0" fontId="66" fillId="8" borderId="25" xfId="2" applyFont="1" applyFill="1" applyBorder="1" applyAlignment="1" applyProtection="1">
      <alignment vertical="center" wrapText="1"/>
      <protection locked="0"/>
    </xf>
    <xf numFmtId="0" fontId="66" fillId="8" borderId="27" xfId="2" applyFont="1" applyFill="1" applyBorder="1" applyAlignment="1" applyProtection="1">
      <alignment vertical="center" wrapText="1"/>
      <protection locked="0"/>
    </xf>
    <xf numFmtId="0" fontId="66" fillId="8" borderId="26" xfId="2" applyFont="1" applyFill="1" applyBorder="1" applyAlignment="1" applyProtection="1">
      <alignment vertical="center" wrapText="1"/>
      <protection locked="0"/>
    </xf>
    <xf numFmtId="0" fontId="0" fillId="8" borderId="30" xfId="0" applyFill="1" applyBorder="1" applyAlignment="1" applyProtection="1">
      <alignment horizontal="center" vertical="center" wrapText="1"/>
      <protection locked="0"/>
    </xf>
    <xf numFmtId="0" fontId="0" fillId="8" borderId="32" xfId="0" applyFill="1" applyBorder="1" applyAlignment="1" applyProtection="1">
      <alignment horizontal="center" vertical="center" wrapText="1"/>
      <protection locked="0"/>
    </xf>
    <xf numFmtId="0" fontId="0" fillId="8" borderId="31" xfId="0" applyFill="1" applyBorder="1" applyAlignment="1" applyProtection="1">
      <alignment horizontal="center" vertical="center" wrapText="1"/>
      <protection locked="0"/>
    </xf>
    <xf numFmtId="0" fontId="45" fillId="8" borderId="30" xfId="0" applyFont="1" applyFill="1" applyBorder="1" applyAlignment="1" applyProtection="1">
      <alignment vertical="center" wrapText="1"/>
      <protection locked="0"/>
    </xf>
    <xf numFmtId="0" fontId="67" fillId="8" borderId="32" xfId="0" applyFont="1" applyFill="1" applyBorder="1" applyAlignment="1" applyProtection="1">
      <alignment vertical="center" wrapText="1"/>
      <protection locked="0"/>
    </xf>
    <xf numFmtId="0" fontId="67" fillId="8" borderId="31" xfId="0" applyFont="1" applyFill="1" applyBorder="1" applyAlignment="1" applyProtection="1">
      <alignment vertical="center" wrapText="1"/>
      <protection locked="0"/>
    </xf>
    <xf numFmtId="0" fontId="0" fillId="8" borderId="30"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0" fillId="8" borderId="31" xfId="0" applyFill="1" applyBorder="1" applyAlignment="1" applyProtection="1">
      <alignment vertical="center" wrapText="1"/>
      <protection locked="0"/>
    </xf>
    <xf numFmtId="0" fontId="24" fillId="8" borderId="30" xfId="0" applyFont="1" applyFill="1" applyBorder="1" applyAlignment="1" applyProtection="1">
      <alignment vertical="center" wrapText="1"/>
      <protection locked="0"/>
    </xf>
    <xf numFmtId="0" fontId="24" fillId="8" borderId="32" xfId="0" applyFont="1" applyFill="1" applyBorder="1" applyAlignment="1" applyProtection="1">
      <alignment vertical="center" wrapText="1"/>
      <protection locked="0"/>
    </xf>
    <xf numFmtId="0" fontId="24" fillId="8" borderId="31" xfId="0" applyFont="1" applyFill="1" applyBorder="1" applyAlignment="1" applyProtection="1">
      <alignment vertical="center" wrapText="1"/>
      <protection locked="0"/>
    </xf>
    <xf numFmtId="0" fontId="24" fillId="8" borderId="28" xfId="0" applyFont="1" applyFill="1" applyBorder="1" applyAlignment="1" applyProtection="1">
      <alignment vertical="center" wrapText="1"/>
      <protection locked="0"/>
    </xf>
    <xf numFmtId="0" fontId="24" fillId="2" borderId="28" xfId="2"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2" fillId="2" borderId="25" xfId="2"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11" fillId="8" borderId="25" xfId="2" applyFont="1" applyFill="1" applyBorder="1" applyAlignment="1" applyProtection="1">
      <alignment horizontal="center" vertical="center" wrapText="1"/>
      <protection locked="0"/>
    </xf>
    <xf numFmtId="0" fontId="11" fillId="8" borderId="27" xfId="2" applyFont="1" applyFill="1" applyBorder="1" applyAlignment="1" applyProtection="1">
      <alignment horizontal="center" vertical="center" wrapText="1"/>
      <protection locked="0"/>
    </xf>
    <xf numFmtId="0" fontId="11" fillId="8" borderId="26" xfId="2" applyFont="1" applyFill="1" applyBorder="1" applyAlignment="1" applyProtection="1">
      <alignment horizontal="center" vertical="center" wrapText="1"/>
      <protection locked="0"/>
    </xf>
    <xf numFmtId="0" fontId="24" fillId="8" borderId="25" xfId="2" applyFont="1" applyFill="1" applyBorder="1" applyAlignment="1" applyProtection="1">
      <alignment horizontal="center" vertical="center"/>
      <protection locked="0"/>
    </xf>
    <xf numFmtId="0" fontId="24" fillId="8" borderId="27" xfId="2" applyFont="1" applyFill="1" applyBorder="1" applyAlignment="1" applyProtection="1">
      <alignment horizontal="center" vertical="center"/>
      <protection locked="0"/>
    </xf>
    <xf numFmtId="0" fontId="24" fillId="8" borderId="26" xfId="2" applyFont="1" applyFill="1" applyBorder="1" applyAlignment="1" applyProtection="1">
      <alignment horizontal="center" vertical="center"/>
      <protection locked="0"/>
    </xf>
    <xf numFmtId="0" fontId="24" fillId="0" borderId="25" xfId="2" applyFont="1" applyFill="1" applyBorder="1" applyAlignment="1" applyProtection="1">
      <alignment horizontal="left" vertical="center" wrapText="1"/>
      <protection locked="0"/>
    </xf>
    <xf numFmtId="0" fontId="24" fillId="0" borderId="26" xfId="2" applyFont="1" applyFill="1" applyBorder="1" applyAlignment="1" applyProtection="1">
      <alignment horizontal="left" vertical="center" wrapText="1"/>
      <protection locked="0"/>
    </xf>
    <xf numFmtId="0" fontId="24" fillId="0" borderId="27" xfId="2" applyFont="1" applyFill="1" applyBorder="1" applyAlignment="1" applyProtection="1">
      <alignment horizontal="left" vertical="center" wrapText="1"/>
      <protection locked="0"/>
    </xf>
    <xf numFmtId="176" fontId="24" fillId="0" borderId="25" xfId="2" applyNumberFormat="1" applyFont="1" applyFill="1" applyBorder="1" applyAlignment="1" applyProtection="1">
      <alignment horizontal="right" vertical="center"/>
      <protection locked="0"/>
    </xf>
    <xf numFmtId="176" fontId="24" fillId="0" borderId="27" xfId="2" applyNumberFormat="1" applyFont="1" applyFill="1" applyBorder="1" applyAlignment="1" applyProtection="1">
      <alignment horizontal="right" vertical="center"/>
      <protection locked="0"/>
    </xf>
    <xf numFmtId="176" fontId="24" fillId="0" borderId="26" xfId="2" applyNumberFormat="1" applyFont="1" applyFill="1" applyBorder="1" applyAlignment="1" applyProtection="1">
      <alignment horizontal="right" vertical="center"/>
      <protection locked="0"/>
    </xf>
    <xf numFmtId="0" fontId="11" fillId="0" borderId="25" xfId="2" applyFont="1" applyFill="1" applyBorder="1" applyAlignment="1" applyProtection="1">
      <alignment horizontal="center" vertical="center" wrapText="1"/>
      <protection locked="0"/>
    </xf>
    <xf numFmtId="0" fontId="11" fillId="0" borderId="27" xfId="2" applyFont="1" applyFill="1" applyBorder="1" applyAlignment="1" applyProtection="1">
      <alignment horizontal="center" vertical="center" wrapText="1"/>
      <protection locked="0"/>
    </xf>
    <xf numFmtId="0" fontId="11" fillId="0" borderId="26" xfId="2" applyFont="1" applyFill="1" applyBorder="1" applyAlignment="1" applyProtection="1">
      <alignment horizontal="center" vertical="center" wrapText="1"/>
      <protection locked="0"/>
    </xf>
    <xf numFmtId="0" fontId="24" fillId="0" borderId="25" xfId="2" applyFont="1" applyFill="1" applyBorder="1" applyAlignment="1" applyProtection="1">
      <alignment horizontal="center" vertical="center"/>
      <protection locked="0"/>
    </xf>
    <xf numFmtId="0" fontId="24" fillId="0" borderId="27" xfId="2" applyFont="1" applyFill="1" applyBorder="1" applyAlignment="1" applyProtection="1">
      <alignment horizontal="center" vertical="center"/>
      <protection locked="0"/>
    </xf>
    <xf numFmtId="0" fontId="24" fillId="0" borderId="26" xfId="2" applyFont="1" applyFill="1" applyBorder="1" applyAlignment="1" applyProtection="1">
      <alignment horizontal="center" vertical="center"/>
      <protection locked="0"/>
    </xf>
    <xf numFmtId="0" fontId="12" fillId="2" borderId="25" xfId="2" applyFont="1" applyFill="1" applyBorder="1" applyAlignment="1">
      <alignment horizontal="center" vertical="center" wrapText="1"/>
    </xf>
    <xf numFmtId="0" fontId="12" fillId="2" borderId="27" xfId="2" applyFont="1" applyFill="1" applyBorder="1" applyAlignment="1">
      <alignment horizontal="center" vertical="center" wrapText="1"/>
    </xf>
    <xf numFmtId="0" fontId="12" fillId="2" borderId="26" xfId="2" applyFont="1" applyFill="1" applyBorder="1" applyAlignment="1">
      <alignment horizontal="center" vertical="center" wrapText="1"/>
    </xf>
    <xf numFmtId="0" fontId="66" fillId="8" borderId="25" xfId="2" applyFont="1" applyFill="1" applyBorder="1" applyAlignment="1">
      <alignment horizontal="left" vertical="top" wrapText="1"/>
    </xf>
    <xf numFmtId="0" fontId="66" fillId="8" borderId="27" xfId="2" applyFont="1" applyFill="1" applyBorder="1" applyAlignment="1">
      <alignment horizontal="left" vertical="top" wrapText="1"/>
    </xf>
    <xf numFmtId="0" fontId="66" fillId="8" borderId="26" xfId="2" applyFont="1" applyFill="1" applyBorder="1" applyAlignment="1">
      <alignment horizontal="left" vertical="top" wrapText="1"/>
    </xf>
    <xf numFmtId="0" fontId="24" fillId="2" borderId="25" xfId="2" applyFont="1" applyFill="1" applyBorder="1" applyAlignment="1" applyProtection="1">
      <alignment horizontal="center" vertical="center"/>
      <protection locked="0"/>
    </xf>
    <xf numFmtId="0" fontId="24" fillId="2" borderId="27" xfId="2" applyFont="1" applyFill="1" applyBorder="1" applyAlignment="1" applyProtection="1">
      <alignment horizontal="center" vertical="center"/>
      <protection locked="0"/>
    </xf>
    <xf numFmtId="0" fontId="24" fillId="2" borderId="26" xfId="2" applyFont="1" applyFill="1" applyBorder="1" applyAlignment="1" applyProtection="1">
      <alignment horizontal="center" vertical="center"/>
      <protection locked="0"/>
    </xf>
    <xf numFmtId="0" fontId="67" fillId="8" borderId="25" xfId="2" applyFont="1" applyFill="1" applyBorder="1" applyAlignment="1" applyProtection="1">
      <alignment horizontal="left" vertical="center" wrapText="1"/>
      <protection locked="0"/>
    </xf>
    <xf numFmtId="0" fontId="67" fillId="8" borderId="26" xfId="2" applyFont="1" applyFill="1" applyBorder="1" applyAlignment="1" applyProtection="1">
      <alignment horizontal="left" vertical="center" wrapText="1"/>
      <protection locked="0"/>
    </xf>
    <xf numFmtId="0" fontId="67" fillId="8" borderId="27" xfId="2" applyFont="1" applyFill="1" applyBorder="1" applyAlignment="1" applyProtection="1">
      <alignment horizontal="left" vertical="center" wrapText="1"/>
      <protection locked="0"/>
    </xf>
    <xf numFmtId="176" fontId="67" fillId="8" borderId="25" xfId="2" applyNumberFormat="1" applyFont="1" applyFill="1" applyBorder="1" applyAlignment="1" applyProtection="1">
      <alignment horizontal="right" vertical="center"/>
      <protection locked="0"/>
    </xf>
    <xf numFmtId="176" fontId="67" fillId="8" borderId="27" xfId="2" applyNumberFormat="1" applyFont="1" applyFill="1" applyBorder="1" applyAlignment="1" applyProtection="1">
      <alignment horizontal="right" vertical="center"/>
      <protection locked="0"/>
    </xf>
    <xf numFmtId="176" fontId="67" fillId="8" borderId="26" xfId="2" applyNumberFormat="1" applyFont="1" applyFill="1" applyBorder="1" applyAlignment="1" applyProtection="1">
      <alignment horizontal="right" vertical="center"/>
      <protection locked="0"/>
    </xf>
    <xf numFmtId="0" fontId="64" fillId="8" borderId="25" xfId="2" applyFont="1" applyFill="1" applyBorder="1" applyAlignment="1" applyProtection="1">
      <alignment horizontal="center" vertical="center" wrapText="1"/>
      <protection locked="0"/>
    </xf>
    <xf numFmtId="0" fontId="64" fillId="8" borderId="27" xfId="2" applyFont="1" applyFill="1" applyBorder="1" applyAlignment="1" applyProtection="1">
      <alignment horizontal="center" vertical="center" wrapText="1"/>
      <protection locked="0"/>
    </xf>
    <xf numFmtId="0" fontId="64" fillId="8" borderId="26" xfId="2" applyFont="1" applyFill="1" applyBorder="1" applyAlignment="1" applyProtection="1">
      <alignment horizontal="center" vertical="center" wrapText="1"/>
      <protection locked="0"/>
    </xf>
    <xf numFmtId="0" fontId="67" fillId="8" borderId="25" xfId="2" applyFont="1" applyFill="1" applyBorder="1" applyAlignment="1" applyProtection="1">
      <alignment horizontal="center" vertical="center"/>
      <protection locked="0"/>
    </xf>
    <xf numFmtId="0" fontId="67" fillId="8" borderId="27" xfId="2" applyFont="1" applyFill="1" applyBorder="1" applyAlignment="1" applyProtection="1">
      <alignment horizontal="center" vertical="center"/>
      <protection locked="0"/>
    </xf>
    <xf numFmtId="0" fontId="67" fillId="8" borderId="26" xfId="2" applyFont="1" applyFill="1" applyBorder="1" applyAlignment="1" applyProtection="1">
      <alignment horizontal="center" vertical="center"/>
      <protection locked="0"/>
    </xf>
    <xf numFmtId="0" fontId="11" fillId="2" borderId="25" xfId="2" applyFont="1" applyFill="1" applyBorder="1" applyAlignment="1" applyProtection="1">
      <alignment horizontal="center" vertical="center"/>
      <protection locked="0"/>
    </xf>
    <xf numFmtId="0" fontId="11" fillId="2" borderId="27" xfId="2" applyFont="1" applyFill="1" applyBorder="1" applyAlignment="1" applyProtection="1">
      <alignment horizontal="center" vertical="center"/>
      <protection locked="0"/>
    </xf>
    <xf numFmtId="0" fontId="11" fillId="2" borderId="26" xfId="2" applyFont="1" applyFill="1" applyBorder="1" applyAlignment="1" applyProtection="1">
      <alignment horizontal="center" vertical="center"/>
      <protection locked="0"/>
    </xf>
    <xf numFmtId="0" fontId="24" fillId="2" borderId="25" xfId="2" applyFont="1" applyFill="1" applyBorder="1" applyAlignment="1" applyProtection="1">
      <alignment horizontal="center" vertical="center" wrapText="1"/>
      <protection locked="0"/>
    </xf>
    <xf numFmtId="0" fontId="24" fillId="2" borderId="27" xfId="2" applyFont="1" applyFill="1" applyBorder="1" applyAlignment="1" applyProtection="1">
      <alignment horizontal="center" vertical="center" wrapText="1"/>
      <protection locked="0"/>
    </xf>
    <xf numFmtId="0" fontId="24" fillId="2" borderId="26" xfId="2" applyFont="1" applyFill="1" applyBorder="1" applyAlignment="1" applyProtection="1">
      <alignment horizontal="center" vertical="center" wrapText="1"/>
      <protection locked="0"/>
    </xf>
    <xf numFmtId="0" fontId="24" fillId="8" borderId="25" xfId="2" applyFont="1" applyFill="1" applyBorder="1" applyAlignment="1" applyProtection="1">
      <alignment horizontal="left" vertical="center" wrapText="1"/>
      <protection locked="0"/>
    </xf>
    <xf numFmtId="0" fontId="24" fillId="8" borderId="26" xfId="2" applyFont="1" applyFill="1" applyBorder="1" applyAlignment="1" applyProtection="1">
      <alignment horizontal="left" vertical="center" wrapText="1"/>
      <protection locked="0"/>
    </xf>
    <xf numFmtId="0" fontId="24" fillId="8" borderId="27" xfId="2" applyFont="1" applyFill="1" applyBorder="1" applyAlignment="1" applyProtection="1">
      <alignment horizontal="left" vertical="center" wrapText="1"/>
      <protection locked="0"/>
    </xf>
    <xf numFmtId="176" fontId="24" fillId="8" borderId="25" xfId="2" applyNumberFormat="1" applyFont="1" applyFill="1" applyBorder="1" applyAlignment="1" applyProtection="1">
      <alignment horizontal="right" vertical="center"/>
      <protection locked="0"/>
    </xf>
    <xf numFmtId="176" fontId="24" fillId="8" borderId="27" xfId="2" applyNumberFormat="1" applyFont="1" applyFill="1" applyBorder="1" applyAlignment="1" applyProtection="1">
      <alignment horizontal="right" vertical="center"/>
      <protection locked="0"/>
    </xf>
    <xf numFmtId="176" fontId="24" fillId="8" borderId="26" xfId="2" applyNumberFormat="1" applyFont="1" applyFill="1" applyBorder="1" applyAlignment="1" applyProtection="1">
      <alignment horizontal="right" vertical="center"/>
      <protection locked="0"/>
    </xf>
    <xf numFmtId="0" fontId="19" fillId="0" borderId="0" xfId="0" applyFont="1" applyFill="1" applyAlignment="1" applyProtection="1">
      <alignment horizontal="center" vertical="center"/>
    </xf>
    <xf numFmtId="0" fontId="24" fillId="0" borderId="1" xfId="0" applyFont="1" applyFill="1" applyBorder="1" applyAlignment="1" applyProtection="1">
      <alignment horizontal="left" vertical="center"/>
      <protection locked="0"/>
    </xf>
    <xf numFmtId="0" fontId="67" fillId="8" borderId="25" xfId="0" applyFont="1" applyFill="1" applyBorder="1" applyAlignment="1" applyProtection="1">
      <alignment vertical="top" wrapText="1"/>
      <protection locked="0"/>
    </xf>
    <xf numFmtId="0" fontId="24" fillId="8" borderId="27" xfId="0" applyFont="1" applyFill="1" applyBorder="1" applyAlignment="1" applyProtection="1">
      <alignment vertical="top"/>
      <protection locked="0"/>
    </xf>
    <xf numFmtId="0" fontId="24" fillId="8" borderId="26" xfId="0" applyFont="1" applyFill="1" applyBorder="1" applyAlignment="1" applyProtection="1">
      <alignment vertical="top"/>
      <protection locked="0"/>
    </xf>
    <xf numFmtId="0" fontId="24" fillId="2" borderId="25" xfId="0" applyFont="1" applyFill="1" applyBorder="1" applyAlignment="1" applyProtection="1">
      <alignment horizontal="center" vertical="center"/>
      <protection locked="0"/>
    </xf>
    <xf numFmtId="0" fontId="24" fillId="2" borderId="27" xfId="0" applyFont="1" applyFill="1" applyBorder="1" applyAlignment="1" applyProtection="1">
      <alignment horizontal="center" vertical="center"/>
      <protection locked="0"/>
    </xf>
    <xf numFmtId="0" fontId="24" fillId="2" borderId="26" xfId="0" applyFont="1" applyFill="1" applyBorder="1" applyAlignment="1" applyProtection="1">
      <alignment horizontal="center" vertical="center"/>
      <protection locked="0"/>
    </xf>
    <xf numFmtId="0" fontId="67" fillId="8" borderId="28" xfId="0" applyFont="1" applyFill="1" applyBorder="1" applyAlignment="1" applyProtection="1">
      <alignment horizontal="left" vertical="top" wrapText="1"/>
      <protection locked="0"/>
    </xf>
    <xf numFmtId="0" fontId="67" fillId="8" borderId="28" xfId="0" applyFont="1" applyFill="1" applyBorder="1" applyAlignment="1">
      <alignment vertical="top" wrapText="1"/>
    </xf>
    <xf numFmtId="0" fontId="24" fillId="2" borderId="25" xfId="0" applyFont="1" applyFill="1" applyBorder="1" applyAlignment="1" applyProtection="1">
      <alignment horizontal="center" vertical="center" wrapText="1"/>
      <protection locked="0"/>
    </xf>
    <xf numFmtId="0" fontId="24" fillId="2" borderId="27" xfId="0" applyFont="1" applyFill="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67" fillId="8" borderId="28" xfId="0" applyFont="1" applyFill="1" applyBorder="1" applyAlignment="1" applyProtection="1">
      <alignment horizontal="left" vertical="center" wrapText="1"/>
      <protection locked="0"/>
    </xf>
    <xf numFmtId="0" fontId="67" fillId="8" borderId="28" xfId="0" applyFont="1" applyFill="1" applyBorder="1" applyAlignment="1">
      <alignment vertical="center" wrapText="1"/>
    </xf>
    <xf numFmtId="0" fontId="24" fillId="2" borderId="28" xfId="0" applyFont="1" applyFill="1" applyBorder="1" applyAlignment="1">
      <alignment horizontal="center" vertical="center" wrapText="1"/>
    </xf>
    <xf numFmtId="0" fontId="67" fillId="8" borderId="25" xfId="0" applyFont="1" applyFill="1" applyBorder="1" applyAlignment="1">
      <alignment vertical="center" wrapText="1"/>
    </xf>
    <xf numFmtId="0" fontId="67" fillId="8" borderId="27" xfId="0" applyFont="1" applyFill="1" applyBorder="1" applyAlignment="1">
      <alignment vertical="center" wrapText="1"/>
    </xf>
    <xf numFmtId="0" fontId="67" fillId="8" borderId="26" xfId="0" applyFont="1" applyFill="1" applyBorder="1" applyAlignment="1">
      <alignment vertical="center" wrapText="1"/>
    </xf>
    <xf numFmtId="0" fontId="11" fillId="0" borderId="0" xfId="0" applyFont="1" applyFill="1" applyBorder="1" applyAlignment="1" applyProtection="1">
      <alignment horizontal="center" vertical="center" wrapText="1"/>
      <protection locked="0"/>
    </xf>
    <xf numFmtId="0" fontId="23" fillId="0" borderId="0" xfId="0" applyFont="1" applyFill="1" applyAlignment="1" applyProtection="1">
      <alignment horizontal="center" vertical="center"/>
    </xf>
    <xf numFmtId="0" fontId="24" fillId="8" borderId="30" xfId="2" applyFont="1" applyFill="1" applyBorder="1" applyAlignment="1" applyProtection="1">
      <alignment horizontal="left" vertical="center" wrapText="1"/>
      <protection locked="0"/>
    </xf>
    <xf numFmtId="0" fontId="24" fillId="8" borderId="32" xfId="2" applyFont="1" applyFill="1" applyBorder="1" applyAlignment="1" applyProtection="1">
      <alignment horizontal="left" vertical="center" wrapText="1"/>
      <protection locked="0"/>
    </xf>
    <xf numFmtId="0" fontId="18" fillId="8" borderId="32" xfId="0" applyFont="1" applyFill="1" applyBorder="1" applyAlignment="1">
      <alignment horizontal="left" vertical="center" wrapText="1"/>
    </xf>
    <xf numFmtId="0" fontId="18" fillId="8" borderId="31" xfId="0" applyFont="1" applyFill="1" applyBorder="1" applyAlignment="1">
      <alignment horizontal="left" vertical="center" wrapText="1"/>
    </xf>
    <xf numFmtId="0" fontId="24" fillId="8" borderId="19" xfId="2" applyFont="1" applyFill="1" applyBorder="1" applyAlignment="1" applyProtection="1">
      <alignment horizontal="left" vertical="center" wrapText="1"/>
      <protection locked="0"/>
    </xf>
    <xf numFmtId="0" fontId="24" fillId="8" borderId="0" xfId="2" applyFont="1" applyFill="1" applyBorder="1" applyAlignment="1" applyProtection="1">
      <alignment horizontal="left" vertical="center" wrapText="1"/>
      <protection locked="0"/>
    </xf>
    <xf numFmtId="0" fontId="18" fillId="8" borderId="0" xfId="0" applyFont="1" applyFill="1" applyBorder="1" applyAlignment="1">
      <alignment horizontal="left" vertical="center" wrapText="1"/>
    </xf>
    <xf numFmtId="0" fontId="18" fillId="8" borderId="29"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67" fillId="8" borderId="25" xfId="2" applyFont="1" applyFill="1" applyBorder="1" applyAlignment="1" applyProtection="1">
      <alignment horizontal="left" vertical="top" wrapText="1"/>
      <protection locked="0"/>
    </xf>
    <xf numFmtId="0" fontId="67" fillId="8" borderId="27" xfId="2" applyFont="1" applyFill="1" applyBorder="1" applyAlignment="1" applyProtection="1">
      <alignment horizontal="left" vertical="top" wrapText="1"/>
      <protection locked="0"/>
    </xf>
    <xf numFmtId="0" fontId="67" fillId="8" borderId="26" xfId="2" applyFont="1" applyFill="1" applyBorder="1" applyAlignment="1" applyProtection="1">
      <alignment horizontal="left" vertical="top" wrapText="1"/>
      <protection locked="0"/>
    </xf>
    <xf numFmtId="0" fontId="67" fillId="8" borderId="25" xfId="2" applyFont="1" applyFill="1" applyBorder="1" applyAlignment="1" applyProtection="1">
      <alignment vertical="center" wrapText="1"/>
      <protection locked="0"/>
    </xf>
    <xf numFmtId="0" fontId="67" fillId="8" borderId="27" xfId="2" applyFont="1" applyFill="1" applyBorder="1" applyAlignment="1" applyProtection="1">
      <alignment vertical="center" wrapText="1"/>
      <protection locked="0"/>
    </xf>
    <xf numFmtId="0" fontId="67" fillId="8" borderId="26" xfId="2" applyFont="1" applyFill="1" applyBorder="1" applyAlignment="1" applyProtection="1">
      <alignment vertical="center" wrapText="1"/>
      <protection locked="0"/>
    </xf>
    <xf numFmtId="0" fontId="24" fillId="2" borderId="30" xfId="2" applyFont="1" applyFill="1" applyBorder="1" applyAlignment="1" applyProtection="1">
      <alignment horizontal="center" vertical="center" wrapText="1"/>
      <protection locked="0"/>
    </xf>
    <xf numFmtId="0" fontId="24" fillId="2" borderId="32" xfId="2" applyFont="1" applyFill="1" applyBorder="1" applyAlignment="1" applyProtection="1">
      <alignment horizontal="center" vertical="center" wrapText="1"/>
      <protection locked="0"/>
    </xf>
    <xf numFmtId="0" fontId="24" fillId="2" borderId="31" xfId="2" applyFont="1" applyFill="1" applyBorder="1" applyAlignment="1" applyProtection="1">
      <alignment horizontal="center" vertical="center" wrapText="1"/>
      <protection locked="0"/>
    </xf>
    <xf numFmtId="0" fontId="24" fillId="2" borderId="19" xfId="2" applyFont="1" applyFill="1" applyBorder="1" applyAlignment="1" applyProtection="1">
      <alignment horizontal="center" vertical="center" wrapText="1"/>
      <protection locked="0"/>
    </xf>
    <xf numFmtId="0" fontId="24" fillId="2" borderId="0" xfId="2" applyFont="1" applyFill="1" applyBorder="1" applyAlignment="1" applyProtection="1">
      <alignment horizontal="center" vertical="center" wrapText="1"/>
      <protection locked="0"/>
    </xf>
    <xf numFmtId="0" fontId="24" fillId="2" borderId="29" xfId="2" applyFont="1" applyFill="1" applyBorder="1" applyAlignment="1" applyProtection="1">
      <alignment horizontal="center" vertical="center" wrapText="1"/>
      <protection locked="0"/>
    </xf>
    <xf numFmtId="0" fontId="15" fillId="2" borderId="25"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28" xfId="2"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0" borderId="28" xfId="0" applyFont="1" applyBorder="1" applyAlignment="1">
      <alignment vertical="center" wrapText="1"/>
    </xf>
    <xf numFmtId="0" fontId="67" fillId="8" borderId="28" xfId="0" applyFont="1" applyFill="1" applyBorder="1" applyAlignment="1">
      <alignment horizontal="left" vertical="top" wrapText="1"/>
    </xf>
    <xf numFmtId="0" fontId="67" fillId="8" borderId="28" xfId="2" applyFont="1" applyFill="1" applyBorder="1" applyAlignment="1" applyProtection="1">
      <alignment horizontal="left" vertical="top" wrapText="1"/>
      <protection locked="0"/>
    </xf>
    <xf numFmtId="0" fontId="24" fillId="0" borderId="28" xfId="0" applyFont="1" applyBorder="1" applyAlignment="1">
      <alignment horizontal="center" vertical="center" wrapText="1"/>
    </xf>
    <xf numFmtId="38" fontId="46" fillId="0" borderId="25" xfId="0" applyNumberFormat="1" applyFont="1" applyFill="1" applyBorder="1" applyAlignment="1" applyProtection="1"/>
    <xf numFmtId="38" fontId="46" fillId="0" borderId="27" xfId="0" applyNumberFormat="1" applyFont="1" applyFill="1" applyBorder="1" applyAlignment="1" applyProtection="1"/>
    <xf numFmtId="38" fontId="46" fillId="0" borderId="26" xfId="0" applyNumberFormat="1" applyFont="1" applyFill="1" applyBorder="1" applyAlignment="1" applyProtection="1"/>
    <xf numFmtId="0" fontId="24" fillId="0" borderId="28" xfId="0" applyFont="1" applyFill="1" applyBorder="1" applyAlignment="1" applyProtection="1">
      <alignment horizontal="center" vertical="center" wrapText="1"/>
      <protection locked="0"/>
    </xf>
    <xf numFmtId="0" fontId="15" fillId="0" borderId="81" xfId="2" applyFont="1" applyFill="1" applyBorder="1" applyAlignment="1" applyProtection="1">
      <alignment horizontal="center" vertical="top"/>
      <protection locked="0"/>
    </xf>
    <xf numFmtId="0" fontId="15" fillId="0" borderId="82" xfId="2" applyFont="1" applyFill="1" applyBorder="1" applyAlignment="1" applyProtection="1">
      <alignment horizontal="center" vertical="top"/>
      <protection locked="0"/>
    </xf>
    <xf numFmtId="0" fontId="15" fillId="0" borderId="83" xfId="2" applyFont="1" applyFill="1" applyBorder="1" applyAlignment="1" applyProtection="1">
      <alignment horizontal="center" vertical="top"/>
      <protection locked="0"/>
    </xf>
    <xf numFmtId="0" fontId="15" fillId="8" borderId="25" xfId="2" applyFont="1" applyFill="1" applyBorder="1" applyAlignment="1" applyProtection="1">
      <alignment vertical="top" wrapText="1"/>
      <protection locked="0"/>
    </xf>
    <xf numFmtId="0" fontId="15" fillId="8" borderId="27" xfId="2" applyFont="1" applyFill="1" applyBorder="1" applyAlignment="1" applyProtection="1">
      <alignment vertical="top" wrapText="1"/>
      <protection locked="0"/>
    </xf>
    <xf numFmtId="0" fontId="15" fillId="8" borderId="26" xfId="2" applyFont="1" applyFill="1" applyBorder="1" applyAlignment="1" applyProtection="1">
      <alignment vertical="top" wrapText="1"/>
      <protection locked="0"/>
    </xf>
    <xf numFmtId="38" fontId="67" fillId="8" borderId="25" xfId="0" applyNumberFormat="1" applyFont="1" applyFill="1" applyBorder="1" applyAlignment="1" applyProtection="1">
      <alignment vertical="center"/>
      <protection locked="0"/>
    </xf>
    <xf numFmtId="38" fontId="67" fillId="8" borderId="27" xfId="0" applyNumberFormat="1" applyFont="1" applyFill="1" applyBorder="1" applyAlignment="1" applyProtection="1">
      <alignment vertical="center"/>
      <protection locked="0"/>
    </xf>
    <xf numFmtId="38" fontId="67" fillId="8" borderId="26" xfId="0" applyNumberFormat="1" applyFont="1" applyFill="1" applyBorder="1" applyAlignment="1" applyProtection="1">
      <alignment vertical="center"/>
      <protection locked="0"/>
    </xf>
    <xf numFmtId="0" fontId="24" fillId="0" borderId="28"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24" fillId="8" borderId="28" xfId="2" applyFont="1" applyFill="1" applyBorder="1" applyAlignment="1" applyProtection="1">
      <alignment horizontal="left" vertical="top" wrapText="1"/>
      <protection locked="0"/>
    </xf>
    <xf numFmtId="0" fontId="24" fillId="0" borderId="25" xfId="0" applyFont="1" applyFill="1" applyBorder="1" applyAlignment="1" applyProtection="1">
      <alignment horizontal="center" vertical="center"/>
      <protection locked="0"/>
    </xf>
    <xf numFmtId="0" fontId="24" fillId="0" borderId="27" xfId="0"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protection locked="0"/>
    </xf>
    <xf numFmtId="0" fontId="24" fillId="0" borderId="30" xfId="2" applyFont="1" applyFill="1" applyBorder="1" applyAlignment="1" applyProtection="1">
      <alignment horizontal="left" vertical="center" wrapText="1"/>
      <protection locked="0"/>
    </xf>
    <xf numFmtId="0" fontId="24" fillId="0" borderId="32" xfId="2" applyFont="1" applyFill="1" applyBorder="1" applyAlignment="1" applyProtection="1">
      <alignment horizontal="left" vertical="center" wrapText="1"/>
      <protection locked="0"/>
    </xf>
    <xf numFmtId="0" fontId="18" fillId="0" borderId="32" xfId="0" applyFont="1" applyBorder="1" applyAlignment="1">
      <alignment horizontal="left" vertical="center" wrapText="1"/>
    </xf>
    <xf numFmtId="0" fontId="18" fillId="0" borderId="31" xfId="0" applyFont="1" applyBorder="1" applyAlignment="1">
      <alignment horizontal="left" vertical="center" wrapText="1"/>
    </xf>
    <xf numFmtId="0" fontId="24" fillId="0" borderId="19" xfId="2" applyFont="1" applyFill="1" applyBorder="1" applyAlignment="1" applyProtection="1">
      <alignment horizontal="left" vertical="center" wrapText="1"/>
      <protection locked="0"/>
    </xf>
    <xf numFmtId="0" fontId="24" fillId="0" borderId="0" xfId="2" applyFont="1" applyFill="1" applyBorder="1" applyAlignment="1" applyProtection="1">
      <alignment horizontal="left" vertical="center" wrapText="1"/>
      <protection locked="0"/>
    </xf>
    <xf numFmtId="0" fontId="18" fillId="0" borderId="0" xfId="0" applyFont="1" applyBorder="1" applyAlignment="1">
      <alignment horizontal="left" vertical="center" wrapText="1"/>
    </xf>
    <xf numFmtId="0" fontId="18" fillId="0" borderId="29"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24" fillId="0" borderId="12" xfId="15" applyFont="1" applyBorder="1" applyAlignment="1" applyProtection="1">
      <alignment horizontal="center" vertical="center"/>
    </xf>
    <xf numFmtId="38" fontId="67" fillId="0" borderId="30" xfId="6" applyFont="1" applyBorder="1" applyAlignment="1" applyProtection="1">
      <alignment horizontal="center" vertical="center"/>
      <protection locked="0"/>
    </xf>
    <xf numFmtId="38" fontId="67" fillId="0" borderId="49" xfId="6" applyFont="1" applyBorder="1" applyAlignment="1" applyProtection="1">
      <alignment horizontal="center" vertical="center"/>
      <protection locked="0"/>
    </xf>
    <xf numFmtId="38" fontId="24" fillId="0" borderId="30" xfId="6" applyFont="1" applyBorder="1" applyAlignment="1" applyProtection="1">
      <alignment horizontal="center" vertical="center"/>
      <protection locked="0"/>
    </xf>
    <xf numFmtId="38" fontId="24" fillId="0" borderId="49" xfId="6" applyFont="1" applyBorder="1" applyAlignment="1" applyProtection="1">
      <alignment horizontal="center" vertical="center"/>
      <protection locked="0"/>
    </xf>
    <xf numFmtId="38" fontId="24" fillId="0" borderId="52" xfId="6" applyFont="1" applyFill="1" applyBorder="1" applyAlignment="1" applyProtection="1">
      <alignment horizontal="center" vertical="center"/>
      <protection locked="0"/>
    </xf>
    <xf numFmtId="38" fontId="24" fillId="0" borderId="53" xfId="6" applyFont="1" applyFill="1" applyBorder="1" applyAlignment="1" applyProtection="1">
      <alignment horizontal="center" vertical="center"/>
      <protection locked="0"/>
    </xf>
    <xf numFmtId="3" fontId="16" fillId="2" borderId="47" xfId="4" applyNumberFormat="1" applyFont="1" applyFill="1" applyBorder="1" applyAlignment="1" applyProtection="1">
      <alignment horizontal="center" vertical="center"/>
    </xf>
    <xf numFmtId="3" fontId="16" fillId="2" borderId="27" xfId="4" applyNumberFormat="1" applyFont="1" applyFill="1" applyBorder="1" applyAlignment="1" applyProtection="1">
      <alignment horizontal="center" vertical="center"/>
    </xf>
    <xf numFmtId="0" fontId="17" fillId="2" borderId="28" xfId="4" applyFont="1" applyFill="1" applyBorder="1" applyAlignment="1" applyProtection="1">
      <alignment horizontal="center" vertical="center" wrapText="1"/>
    </xf>
    <xf numFmtId="0" fontId="17" fillId="2" borderId="25" xfId="4" applyFont="1" applyFill="1" applyBorder="1" applyAlignment="1" applyProtection="1">
      <alignment horizontal="center" vertical="center" wrapText="1"/>
    </xf>
    <xf numFmtId="0" fontId="17" fillId="2" borderId="26" xfId="4" applyFont="1" applyFill="1" applyBorder="1" applyAlignment="1" applyProtection="1">
      <alignment horizontal="center" vertical="center" wrapText="1"/>
    </xf>
    <xf numFmtId="0" fontId="17" fillId="2" borderId="48" xfId="4" applyFont="1" applyFill="1" applyBorder="1" applyAlignment="1" applyProtection="1">
      <alignment horizontal="center" vertical="center" wrapText="1"/>
    </xf>
    <xf numFmtId="0" fontId="22" fillId="0" borderId="36" xfId="4" applyFont="1" applyBorder="1" applyAlignment="1" applyProtection="1">
      <alignment horizontal="center" vertical="center"/>
    </xf>
    <xf numFmtId="0" fontId="22" fillId="0" borderId="37" xfId="4" applyFont="1" applyBorder="1" applyAlignment="1" applyProtection="1">
      <alignment horizontal="center" vertical="center"/>
    </xf>
    <xf numFmtId="38" fontId="67" fillId="0" borderId="31" xfId="6" applyFont="1" applyBorder="1" applyAlignment="1" applyProtection="1">
      <alignment horizontal="center" vertical="center"/>
      <protection locked="0"/>
    </xf>
    <xf numFmtId="38" fontId="24" fillId="0" borderId="81" xfId="6" applyFont="1" applyBorder="1" applyAlignment="1" applyProtection="1">
      <alignment horizontal="right" vertical="center"/>
      <protection locked="0"/>
    </xf>
    <xf numFmtId="38" fontId="24" fillId="0" borderId="83" xfId="6" applyFont="1" applyBorder="1" applyAlignment="1" applyProtection="1">
      <alignment horizontal="right" vertical="center"/>
      <protection locked="0"/>
    </xf>
    <xf numFmtId="0" fontId="18" fillId="3" borderId="39" xfId="4" applyFont="1" applyFill="1" applyBorder="1" applyAlignment="1" applyProtection="1">
      <alignment horizontal="center" vertical="center"/>
      <protection locked="0"/>
    </xf>
    <xf numFmtId="0" fontId="18" fillId="3" borderId="38" xfId="4" applyFont="1" applyFill="1" applyBorder="1" applyAlignment="1" applyProtection="1">
      <alignment horizontal="center" vertical="center"/>
      <protection locked="0"/>
    </xf>
    <xf numFmtId="0" fontId="18" fillId="3" borderId="40" xfId="4" applyFont="1" applyFill="1" applyBorder="1" applyAlignment="1" applyProtection="1">
      <alignment horizontal="center" vertical="center"/>
      <protection locked="0"/>
    </xf>
    <xf numFmtId="38" fontId="24" fillId="0" borderId="30" xfId="6" applyFont="1" applyBorder="1" applyAlignment="1" applyProtection="1">
      <alignment horizontal="right" vertical="center"/>
      <protection locked="0"/>
    </xf>
    <xf numFmtId="38" fontId="24" fillId="0" borderId="31" xfId="6" applyFont="1" applyBorder="1" applyAlignment="1" applyProtection="1">
      <alignment horizontal="right" vertical="center"/>
      <protection locked="0"/>
    </xf>
    <xf numFmtId="38" fontId="24" fillId="0" borderId="52" xfId="6" applyFont="1" applyFill="1" applyBorder="1" applyAlignment="1" applyProtection="1">
      <alignment horizontal="right" vertical="center"/>
      <protection locked="0"/>
    </xf>
    <xf numFmtId="38" fontId="24" fillId="0" borderId="51" xfId="6" applyFont="1" applyFill="1" applyBorder="1" applyAlignment="1" applyProtection="1">
      <alignment horizontal="right" vertical="center"/>
      <protection locked="0"/>
    </xf>
    <xf numFmtId="3" fontId="22" fillId="0" borderId="36" xfId="4" applyNumberFormat="1" applyFont="1" applyBorder="1" applyAlignment="1" applyProtection="1">
      <alignment horizontal="center" vertical="center"/>
    </xf>
    <xf numFmtId="3" fontId="22" fillId="0" borderId="37" xfId="4" applyNumberFormat="1" applyFont="1" applyBorder="1" applyAlignment="1" applyProtection="1">
      <alignment horizontal="center" vertical="center"/>
    </xf>
    <xf numFmtId="9" fontId="24" fillId="0" borderId="28" xfId="5" applyNumberFormat="1" applyFont="1" applyBorder="1" applyAlignment="1" applyProtection="1">
      <alignment horizontal="center" vertical="center"/>
    </xf>
    <xf numFmtId="0" fontId="16" fillId="2" borderId="47" xfId="4" applyFont="1" applyFill="1" applyBorder="1" applyAlignment="1" applyProtection="1">
      <alignment horizontal="center" vertical="center"/>
    </xf>
    <xf numFmtId="0" fontId="16" fillId="2" borderId="27" xfId="4" applyFont="1" applyFill="1" applyBorder="1" applyAlignment="1" applyProtection="1">
      <alignment horizontal="center" vertical="center"/>
    </xf>
    <xf numFmtId="0" fontId="17" fillId="2" borderId="27" xfId="4" applyFont="1" applyFill="1" applyBorder="1" applyAlignment="1" applyProtection="1">
      <alignment horizontal="center" vertical="center" wrapText="1"/>
    </xf>
    <xf numFmtId="9" fontId="24" fillId="0" borderId="28" xfId="5" applyFont="1" applyBorder="1" applyAlignment="1" applyProtection="1">
      <alignment horizontal="center" vertical="center" shrinkToFit="1"/>
    </xf>
    <xf numFmtId="0" fontId="19" fillId="4" borderId="54" xfId="4" applyFont="1" applyFill="1" applyBorder="1" applyAlignment="1" applyProtection="1">
      <alignment horizontal="left" vertical="center"/>
      <protection locked="0"/>
    </xf>
    <xf numFmtId="0" fontId="19" fillId="4" borderId="55" xfId="4" applyFont="1" applyFill="1" applyBorder="1" applyAlignment="1" applyProtection="1">
      <alignment horizontal="left" vertical="center"/>
      <protection locked="0"/>
    </xf>
    <xf numFmtId="0" fontId="19" fillId="0" borderId="66" xfId="4" applyFont="1" applyBorder="1" applyAlignment="1" applyProtection="1">
      <alignment horizontal="center" vertical="center"/>
      <protection locked="0"/>
    </xf>
    <xf numFmtId="0" fontId="19" fillId="0" borderId="62" xfId="4" applyFont="1" applyBorder="1" applyAlignment="1" applyProtection="1">
      <alignment horizontal="center" vertical="center"/>
      <protection locked="0"/>
    </xf>
    <xf numFmtId="0" fontId="0" fillId="7" borderId="28" xfId="19" applyNumberFormat="1" applyFont="1" applyFill="1" applyBorder="1" applyAlignment="1">
      <alignment horizontal="center" vertical="center" wrapText="1"/>
    </xf>
    <xf numFmtId="0" fontId="58" fillId="7" borderId="28" xfId="19" applyNumberFormat="1" applyFont="1" applyFill="1" applyBorder="1" applyAlignment="1">
      <alignment horizontal="center" vertical="center"/>
    </xf>
    <xf numFmtId="0" fontId="58" fillId="7" borderId="28" xfId="19" applyNumberFormat="1" applyFont="1" applyFill="1" applyBorder="1" applyAlignment="1">
      <alignment horizontal="center" vertical="center" wrapText="1"/>
    </xf>
    <xf numFmtId="0" fontId="0" fillId="7" borderId="28" xfId="19" applyNumberFormat="1" applyFont="1" applyFill="1" applyBorder="1" applyAlignment="1">
      <alignment horizontal="center" vertical="center"/>
    </xf>
  </cellXfs>
  <cellStyles count="23">
    <cellStyle name="パーセント" xfId="14" builtinId="5"/>
    <cellStyle name="パーセント 2" xfId="5" xr:uid="{00000000-0005-0000-0000-000001000000}"/>
    <cellStyle name="パーセント 2 2" xfId="16" xr:uid="{00000000-0005-0000-0000-000002000000}"/>
    <cellStyle name="パーセント 3" xfId="13" xr:uid="{00000000-0005-0000-0000-000003000000}"/>
    <cellStyle name="ハイパーリンク" xfId="3" builtinId="8"/>
    <cellStyle name="桁区切り" xfId="1" builtinId="6"/>
    <cellStyle name="桁区切り 2" xfId="6" xr:uid="{00000000-0005-0000-0000-000006000000}"/>
    <cellStyle name="桁区切り 2 2" xfId="17" xr:uid="{00000000-0005-0000-0000-000007000000}"/>
    <cellStyle name="桁区切り 3" xfId="12" xr:uid="{00000000-0005-0000-0000-000008000000}"/>
    <cellStyle name="通貨 2" xfId="7" xr:uid="{00000000-0005-0000-0000-000009000000}"/>
    <cellStyle name="標準" xfId="0" builtinId="0"/>
    <cellStyle name="標準 2" xfId="2" xr:uid="{00000000-0005-0000-0000-00000B000000}"/>
    <cellStyle name="標準 2 2" xfId="9" xr:uid="{00000000-0005-0000-0000-00000C000000}"/>
    <cellStyle name="標準 2 2 2" xfId="22" xr:uid="{00000000-0005-0000-0000-00000D000000}"/>
    <cellStyle name="標準 2 3" xfId="18" xr:uid="{00000000-0005-0000-0000-00000E000000}"/>
    <cellStyle name="標準 3" xfId="4" xr:uid="{00000000-0005-0000-0000-00000F000000}"/>
    <cellStyle name="標準 3 2" xfId="10" xr:uid="{00000000-0005-0000-0000-000010000000}"/>
    <cellStyle name="標準 3 3" xfId="15" xr:uid="{00000000-0005-0000-0000-000011000000}"/>
    <cellStyle name="標準 4" xfId="11" xr:uid="{00000000-0005-0000-0000-000012000000}"/>
    <cellStyle name="標準 5" xfId="8" xr:uid="{00000000-0005-0000-0000-000013000000}"/>
    <cellStyle name="標準 6" xfId="21" xr:uid="{00000000-0005-0000-0000-000014000000}"/>
    <cellStyle name="標準_産業分類" xfId="20" xr:uid="{00000000-0005-0000-0000-000015000000}"/>
    <cellStyle name="標準_新産業分類符号一覧(04.07再訂正)" xfId="19" xr:uid="{00000000-0005-0000-0000-000016000000}"/>
  </cellStyles>
  <dxfs count="7">
    <dxf>
      <fill>
        <patternFill>
          <bgColor theme="5" tint="0.79998168889431442"/>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solid">
          <fgColor rgb="FF92D050"/>
          <bgColor rgb="FF92D050"/>
        </patternFill>
      </fill>
    </dxf>
  </dxfs>
  <tableStyles count="0" defaultTableStyle="TableStyleMedium2" defaultPivotStyle="PivotStyleLight16"/>
  <colors>
    <mruColors>
      <color rgb="FFFFC7CE"/>
      <color rgb="FF92D050"/>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172859</xdr:colOff>
      <xdr:row>1</xdr:row>
      <xdr:rowOff>95251</xdr:rowOff>
    </xdr:from>
    <xdr:to>
      <xdr:col>31</xdr:col>
      <xdr:colOff>192263</xdr:colOff>
      <xdr:row>3</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97776" y="296334"/>
          <a:ext cx="2601737" cy="61383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申請前確認書は、全ての項目について「はい」となる必要があります。</a:t>
          </a:r>
        </a:p>
      </xdr:txBody>
    </xdr:sp>
    <xdr:clientData/>
  </xdr:twoCellAnchor>
  <xdr:twoCellAnchor>
    <xdr:from>
      <xdr:col>2</xdr:col>
      <xdr:colOff>119945</xdr:colOff>
      <xdr:row>30</xdr:row>
      <xdr:rowOff>42333</xdr:rowOff>
    </xdr:from>
    <xdr:to>
      <xdr:col>16</xdr:col>
      <xdr:colOff>5293</xdr:colOff>
      <xdr:row>32</xdr:row>
      <xdr:rowOff>207256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4445" y="12446000"/>
          <a:ext cx="2651126" cy="11668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224119</xdr:colOff>
      <xdr:row>7</xdr:row>
      <xdr:rowOff>115793</xdr:rowOff>
    </xdr:from>
    <xdr:to>
      <xdr:col>7</xdr:col>
      <xdr:colOff>556560</xdr:colOff>
      <xdr:row>12</xdr:row>
      <xdr:rowOff>235323</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700369" y="2077943"/>
          <a:ext cx="4732991" cy="205628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機器・ロボット導入費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287619</xdr:colOff>
      <xdr:row>13</xdr:row>
      <xdr:rowOff>246530</xdr:rowOff>
    </xdr:from>
    <xdr:to>
      <xdr:col>5</xdr:col>
      <xdr:colOff>454640</xdr:colOff>
      <xdr:row>15</xdr:row>
      <xdr:rowOff>149412</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763869" y="4532780"/>
          <a:ext cx="3278521" cy="6775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224118</xdr:colOff>
      <xdr:row>14</xdr:row>
      <xdr:rowOff>197971</xdr:rowOff>
    </xdr:from>
    <xdr:to>
      <xdr:col>2</xdr:col>
      <xdr:colOff>287619</xdr:colOff>
      <xdr:row>15</xdr:row>
      <xdr:rowOff>100852</xdr:rowOff>
    </xdr:to>
    <xdr:cxnSp macro="">
      <xdr:nvCxnSpPr>
        <xdr:cNvPr id="9" name="直線矢印コネクタ 8">
          <a:extLst>
            <a:ext uri="{FF2B5EF4-FFF2-40B4-BE49-F238E27FC236}">
              <a16:creationId xmlns:a16="http://schemas.microsoft.com/office/drawing/2014/main" id="{00000000-0008-0000-0A00-000009000000}"/>
            </a:ext>
          </a:extLst>
        </xdr:cNvPr>
        <xdr:cNvCxnSpPr>
          <a:stCxn id="8" idx="1"/>
        </xdr:cNvCxnSpPr>
      </xdr:nvCxnSpPr>
      <xdr:spPr>
        <a:xfrm flipH="1">
          <a:off x="224118" y="4871571"/>
          <a:ext cx="539751" cy="29023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104590</xdr:colOff>
      <xdr:row>14</xdr:row>
      <xdr:rowOff>183031</xdr:rowOff>
    </xdr:from>
    <xdr:to>
      <xdr:col>10</xdr:col>
      <xdr:colOff>485589</xdr:colOff>
      <xdr:row>15</xdr:row>
      <xdr:rowOff>212913</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4327340" y="4856631"/>
          <a:ext cx="3003549" cy="41723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14943</xdr:colOff>
      <xdr:row>15</xdr:row>
      <xdr:rowOff>212913</xdr:rowOff>
    </xdr:from>
    <xdr:to>
      <xdr:col>9</xdr:col>
      <xdr:colOff>201706</xdr:colOff>
      <xdr:row>36</xdr:row>
      <xdr:rowOff>201705</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2"/>
        </xdr:cNvCxnSpPr>
      </xdr:nvCxnSpPr>
      <xdr:spPr>
        <a:xfrm>
          <a:off x="5844243" y="5273863"/>
          <a:ext cx="186763" cy="37614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168090</xdr:colOff>
      <xdr:row>7</xdr:row>
      <xdr:rowOff>85911</xdr:rowOff>
    </xdr:from>
    <xdr:to>
      <xdr:col>7</xdr:col>
      <xdr:colOff>500531</xdr:colOff>
      <xdr:row>12</xdr:row>
      <xdr:rowOff>209177</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44340" y="2048061"/>
          <a:ext cx="4732991" cy="206001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システム構築費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235324</xdr:colOff>
      <xdr:row>14</xdr:row>
      <xdr:rowOff>14941</xdr:rowOff>
    </xdr:from>
    <xdr:to>
      <xdr:col>5</xdr:col>
      <xdr:colOff>402345</xdr:colOff>
      <xdr:row>15</xdr:row>
      <xdr:rowOff>298822</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711574" y="4688541"/>
          <a:ext cx="3278521" cy="67123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224118</xdr:colOff>
      <xdr:row>14</xdr:row>
      <xdr:rowOff>347382</xdr:rowOff>
    </xdr:from>
    <xdr:to>
      <xdr:col>2</xdr:col>
      <xdr:colOff>235324</xdr:colOff>
      <xdr:row>15</xdr:row>
      <xdr:rowOff>134470</xdr:rowOff>
    </xdr:to>
    <xdr:cxnSp macro="">
      <xdr:nvCxnSpPr>
        <xdr:cNvPr id="15" name="直線矢印コネクタ 14">
          <a:extLst>
            <a:ext uri="{FF2B5EF4-FFF2-40B4-BE49-F238E27FC236}">
              <a16:creationId xmlns:a16="http://schemas.microsoft.com/office/drawing/2014/main" id="{00000000-0008-0000-0B00-00000F000000}"/>
            </a:ext>
          </a:extLst>
        </xdr:cNvPr>
        <xdr:cNvCxnSpPr>
          <a:stCxn id="14" idx="1"/>
        </xdr:cNvCxnSpPr>
      </xdr:nvCxnSpPr>
      <xdr:spPr>
        <a:xfrm flipH="1">
          <a:off x="224118" y="5020982"/>
          <a:ext cx="487456" cy="17443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104590</xdr:colOff>
      <xdr:row>14</xdr:row>
      <xdr:rowOff>209177</xdr:rowOff>
    </xdr:from>
    <xdr:to>
      <xdr:col>10</xdr:col>
      <xdr:colOff>485589</xdr:colOff>
      <xdr:row>15</xdr:row>
      <xdr:rowOff>242794</xdr:rowOff>
    </xdr:to>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4327340" y="4882777"/>
          <a:ext cx="3003549" cy="42096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14943</xdr:colOff>
      <xdr:row>15</xdr:row>
      <xdr:rowOff>265206</xdr:rowOff>
    </xdr:from>
    <xdr:to>
      <xdr:col>9</xdr:col>
      <xdr:colOff>190500</xdr:colOff>
      <xdr:row>36</xdr:row>
      <xdr:rowOff>112058</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a:off x="5844243" y="5326156"/>
          <a:ext cx="175557" cy="23420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261472</xdr:colOff>
      <xdr:row>7</xdr:row>
      <xdr:rowOff>115791</xdr:rowOff>
    </xdr:from>
    <xdr:to>
      <xdr:col>7</xdr:col>
      <xdr:colOff>567766</xdr:colOff>
      <xdr:row>12</xdr:row>
      <xdr:rowOff>236100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737722" y="2077941"/>
          <a:ext cx="4706844" cy="205705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351117</xdr:colOff>
      <xdr:row>14</xdr:row>
      <xdr:rowOff>27636</xdr:rowOff>
    </xdr:from>
    <xdr:to>
      <xdr:col>5</xdr:col>
      <xdr:colOff>518138</xdr:colOff>
      <xdr:row>15</xdr:row>
      <xdr:rowOff>318013</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827367" y="4701236"/>
          <a:ext cx="3278521" cy="67772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156882</xdr:colOff>
      <xdr:row>14</xdr:row>
      <xdr:rowOff>363325</xdr:rowOff>
    </xdr:from>
    <xdr:to>
      <xdr:col>2</xdr:col>
      <xdr:colOff>351117</xdr:colOff>
      <xdr:row>15</xdr:row>
      <xdr:rowOff>336176</xdr:rowOff>
    </xdr:to>
    <xdr:cxnSp macro="">
      <xdr:nvCxnSpPr>
        <xdr:cNvPr id="10" name="直線矢印コネクタ 9">
          <a:extLst>
            <a:ext uri="{FF2B5EF4-FFF2-40B4-BE49-F238E27FC236}">
              <a16:creationId xmlns:a16="http://schemas.microsoft.com/office/drawing/2014/main" id="{00000000-0008-0000-0C00-00000A000000}"/>
            </a:ext>
          </a:extLst>
        </xdr:cNvPr>
        <xdr:cNvCxnSpPr>
          <a:stCxn id="9" idx="1"/>
        </xdr:cNvCxnSpPr>
      </xdr:nvCxnSpPr>
      <xdr:spPr>
        <a:xfrm flipH="1">
          <a:off x="156882" y="5036925"/>
          <a:ext cx="670485" cy="3602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11205</xdr:colOff>
      <xdr:row>14</xdr:row>
      <xdr:rowOff>225200</xdr:rowOff>
    </xdr:from>
    <xdr:to>
      <xdr:col>10</xdr:col>
      <xdr:colOff>392204</xdr:colOff>
      <xdr:row>15</xdr:row>
      <xdr:rowOff>250758</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4233955" y="4898800"/>
          <a:ext cx="3003549" cy="41290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8</xdr:col>
      <xdr:colOff>235323</xdr:colOff>
      <xdr:row>15</xdr:row>
      <xdr:rowOff>273465</xdr:rowOff>
    </xdr:from>
    <xdr:to>
      <xdr:col>9</xdr:col>
      <xdr:colOff>235324</xdr:colOff>
      <xdr:row>36</xdr:row>
      <xdr:rowOff>235323</xdr:rowOff>
    </xdr:to>
    <xdr:cxnSp macro="">
      <xdr:nvCxnSpPr>
        <xdr:cNvPr id="12" name="直線矢印コネクタ 11">
          <a:extLst>
            <a:ext uri="{FF2B5EF4-FFF2-40B4-BE49-F238E27FC236}">
              <a16:creationId xmlns:a16="http://schemas.microsoft.com/office/drawing/2014/main" id="{00000000-0008-0000-0C00-00000C000000}"/>
            </a:ext>
          </a:extLst>
        </xdr:cNvPr>
        <xdr:cNvCxnSpPr/>
      </xdr:nvCxnSpPr>
      <xdr:spPr>
        <a:xfrm>
          <a:off x="5766173" y="5334415"/>
          <a:ext cx="298451" cy="3492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239059</xdr:colOff>
      <xdr:row>7</xdr:row>
      <xdr:rowOff>134471</xdr:rowOff>
    </xdr:from>
    <xdr:to>
      <xdr:col>7</xdr:col>
      <xdr:colOff>545353</xdr:colOff>
      <xdr:row>12</xdr:row>
      <xdr:rowOff>227854</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715309" y="2096621"/>
          <a:ext cx="4706844" cy="203013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クラウド利用費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519206</xdr:colOff>
      <xdr:row>13</xdr:row>
      <xdr:rowOff>192830</xdr:rowOff>
    </xdr:from>
    <xdr:to>
      <xdr:col>6</xdr:col>
      <xdr:colOff>81110</xdr:colOff>
      <xdr:row>15</xdr:row>
      <xdr:rowOff>135893</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995456" y="4479080"/>
          <a:ext cx="3308404" cy="71776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2</xdr:col>
      <xdr:colOff>78441</xdr:colOff>
      <xdr:row>14</xdr:row>
      <xdr:rowOff>164362</xdr:rowOff>
    </xdr:from>
    <xdr:to>
      <xdr:col>2</xdr:col>
      <xdr:colOff>519206</xdr:colOff>
      <xdr:row>15</xdr:row>
      <xdr:rowOff>224117</xdr:rowOff>
    </xdr:to>
    <xdr:cxnSp macro="">
      <xdr:nvCxnSpPr>
        <xdr:cNvPr id="10" name="直線矢印コネクタ 9">
          <a:extLst>
            <a:ext uri="{FF2B5EF4-FFF2-40B4-BE49-F238E27FC236}">
              <a16:creationId xmlns:a16="http://schemas.microsoft.com/office/drawing/2014/main" id="{00000000-0008-0000-0D00-00000A000000}"/>
            </a:ext>
          </a:extLst>
        </xdr:cNvPr>
        <xdr:cNvCxnSpPr>
          <a:stCxn id="9" idx="1"/>
        </xdr:cNvCxnSpPr>
      </xdr:nvCxnSpPr>
      <xdr:spPr>
        <a:xfrm flipH="1">
          <a:off x="554691" y="4837962"/>
          <a:ext cx="440765" cy="4471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336177</xdr:colOff>
      <xdr:row>14</xdr:row>
      <xdr:rowOff>124313</xdr:rowOff>
    </xdr:from>
    <xdr:to>
      <xdr:col>10</xdr:col>
      <xdr:colOff>717176</xdr:colOff>
      <xdr:row>15</xdr:row>
      <xdr:rowOff>170230</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4558927" y="4797913"/>
          <a:ext cx="3003549" cy="43326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280148</xdr:colOff>
      <xdr:row>15</xdr:row>
      <xdr:rowOff>205170</xdr:rowOff>
    </xdr:from>
    <xdr:to>
      <xdr:col>9</xdr:col>
      <xdr:colOff>414618</xdr:colOff>
      <xdr:row>36</xdr:row>
      <xdr:rowOff>134470</xdr:rowOff>
    </xdr:to>
    <xdr:cxnSp macro="">
      <xdr:nvCxnSpPr>
        <xdr:cNvPr id="12" name="直線矢印コネクタ 11">
          <a:extLst>
            <a:ext uri="{FF2B5EF4-FFF2-40B4-BE49-F238E27FC236}">
              <a16:creationId xmlns:a16="http://schemas.microsoft.com/office/drawing/2014/main" id="{00000000-0008-0000-0D00-00000C000000}"/>
            </a:ext>
          </a:extLst>
        </xdr:cNvPr>
        <xdr:cNvCxnSpPr/>
      </xdr:nvCxnSpPr>
      <xdr:spPr>
        <a:xfrm>
          <a:off x="6109448" y="5266120"/>
          <a:ext cx="134470" cy="316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156884</xdr:colOff>
      <xdr:row>7</xdr:row>
      <xdr:rowOff>183029</xdr:rowOff>
    </xdr:from>
    <xdr:to>
      <xdr:col>7</xdr:col>
      <xdr:colOff>463178</xdr:colOff>
      <xdr:row>12</xdr:row>
      <xdr:rowOff>146680</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633134" y="2145179"/>
          <a:ext cx="4706844" cy="190040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データ分析費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153148</xdr:colOff>
      <xdr:row>13</xdr:row>
      <xdr:rowOff>292845</xdr:rowOff>
    </xdr:from>
    <xdr:to>
      <xdr:col>5</xdr:col>
      <xdr:colOff>320169</xdr:colOff>
      <xdr:row>15</xdr:row>
      <xdr:rowOff>202222</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629398" y="4579095"/>
          <a:ext cx="3278521" cy="6840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1</xdr:col>
      <xdr:colOff>67235</xdr:colOff>
      <xdr:row>14</xdr:row>
      <xdr:rowOff>247534</xdr:rowOff>
    </xdr:from>
    <xdr:to>
      <xdr:col>2</xdr:col>
      <xdr:colOff>153148</xdr:colOff>
      <xdr:row>15</xdr:row>
      <xdr:rowOff>291352</xdr:rowOff>
    </xdr:to>
    <xdr:cxnSp macro="">
      <xdr:nvCxnSpPr>
        <xdr:cNvPr id="15" name="直線矢印コネクタ 14">
          <a:extLst>
            <a:ext uri="{FF2B5EF4-FFF2-40B4-BE49-F238E27FC236}">
              <a16:creationId xmlns:a16="http://schemas.microsoft.com/office/drawing/2014/main" id="{00000000-0008-0000-0E00-00000F000000}"/>
            </a:ext>
          </a:extLst>
        </xdr:cNvPr>
        <xdr:cNvCxnSpPr>
          <a:stCxn id="14" idx="1"/>
        </xdr:cNvCxnSpPr>
      </xdr:nvCxnSpPr>
      <xdr:spPr>
        <a:xfrm flipH="1">
          <a:off x="314885" y="4921134"/>
          <a:ext cx="314513" cy="43116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545353</xdr:colOff>
      <xdr:row>14</xdr:row>
      <xdr:rowOff>90731</xdr:rowOff>
    </xdr:from>
    <xdr:to>
      <xdr:col>10</xdr:col>
      <xdr:colOff>321235</xdr:colOff>
      <xdr:row>15</xdr:row>
      <xdr:rowOff>120024</xdr:rowOff>
    </xdr:to>
    <xdr:sp macro="" textlink="">
      <xdr:nvSpPr>
        <xdr:cNvPr id="16" name="テキスト ボックス 15">
          <a:extLst>
            <a:ext uri="{FF2B5EF4-FFF2-40B4-BE49-F238E27FC236}">
              <a16:creationId xmlns:a16="http://schemas.microsoft.com/office/drawing/2014/main" id="{00000000-0008-0000-0E00-000010000000}"/>
            </a:ext>
          </a:extLst>
        </xdr:cNvPr>
        <xdr:cNvSpPr txBox="1"/>
      </xdr:nvSpPr>
      <xdr:spPr>
        <a:xfrm>
          <a:off x="4133103" y="4764331"/>
          <a:ext cx="3033432" cy="41664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8</xdr:col>
      <xdr:colOff>231588</xdr:colOff>
      <xdr:row>15</xdr:row>
      <xdr:rowOff>138996</xdr:rowOff>
    </xdr:from>
    <xdr:to>
      <xdr:col>9</xdr:col>
      <xdr:colOff>336177</xdr:colOff>
      <xdr:row>36</xdr:row>
      <xdr:rowOff>156882</xdr:rowOff>
    </xdr:to>
    <xdr:cxnSp macro="">
      <xdr:nvCxnSpPr>
        <xdr:cNvPr id="17" name="直線矢印コネクタ 16">
          <a:extLst>
            <a:ext uri="{FF2B5EF4-FFF2-40B4-BE49-F238E27FC236}">
              <a16:creationId xmlns:a16="http://schemas.microsoft.com/office/drawing/2014/main" id="{00000000-0008-0000-0E00-000011000000}"/>
            </a:ext>
          </a:extLst>
        </xdr:cNvPr>
        <xdr:cNvCxnSpPr/>
      </xdr:nvCxnSpPr>
      <xdr:spPr>
        <a:xfrm>
          <a:off x="5762438" y="5199946"/>
          <a:ext cx="403039" cy="40523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89647</xdr:colOff>
      <xdr:row>21</xdr:row>
      <xdr:rowOff>141943</xdr:rowOff>
    </xdr:from>
    <xdr:to>
      <xdr:col>54</xdr:col>
      <xdr:colOff>88420</xdr:colOff>
      <xdr:row>24</xdr:row>
      <xdr:rowOff>283883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420412" y="5909237"/>
          <a:ext cx="3248479" cy="90394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DX</a:t>
          </a:r>
          <a:r>
            <a:rPr kumimoji="1" lang="ja-JP" altLang="en-US" sz="1100" b="1">
              <a:solidFill>
                <a:srgbClr val="FF0000"/>
              </a:solidFill>
            </a:rPr>
            <a:t>推進助成金（生産性向上コース）の申請者区分について、</a:t>
          </a:r>
          <a:r>
            <a:rPr kumimoji="1" lang="ja-JP" altLang="en-US" sz="1100" b="1" u="sng">
              <a:solidFill>
                <a:srgbClr val="FF0000"/>
              </a:solidFill>
            </a:rPr>
            <a:t>必ずいずれかひとつに〇をつけてください</a:t>
          </a:r>
          <a:r>
            <a:rPr kumimoji="1" lang="ja-JP" altLang="en-US" sz="1100" b="1">
              <a:solidFill>
                <a:srgbClr val="FF0000"/>
              </a:solidFill>
            </a:rPr>
            <a:t>。</a:t>
          </a:r>
        </a:p>
      </xdr:txBody>
    </xdr:sp>
    <xdr:clientData/>
  </xdr:twoCellAnchor>
  <xdr:twoCellAnchor>
    <xdr:from>
      <xdr:col>39</xdr:col>
      <xdr:colOff>44824</xdr:colOff>
      <xdr:row>7</xdr:row>
      <xdr:rowOff>134471</xdr:rowOff>
    </xdr:from>
    <xdr:to>
      <xdr:col>51</xdr:col>
      <xdr:colOff>74414</xdr:colOff>
      <xdr:row>10</xdr:row>
      <xdr:rowOff>155015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375589" y="2017059"/>
          <a:ext cx="2629354" cy="60325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twoCellAnchor>
    <xdr:from>
      <xdr:col>39</xdr:col>
      <xdr:colOff>44823</xdr:colOff>
      <xdr:row>10</xdr:row>
      <xdr:rowOff>261470</xdr:rowOff>
    </xdr:from>
    <xdr:to>
      <xdr:col>56</xdr:col>
      <xdr:colOff>38472</xdr:colOff>
      <xdr:row>12</xdr:row>
      <xdr:rowOff>200265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375588" y="2726764"/>
          <a:ext cx="3676649" cy="58873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所在地、代表者役職、代表者名などは、履歴事項全部証明書の内容と一致させてください。</a:t>
          </a:r>
        </a:p>
      </xdr:txBody>
    </xdr:sp>
    <xdr:clientData/>
  </xdr:twoCellAnchor>
  <xdr:twoCellAnchor>
    <xdr:from>
      <xdr:col>39</xdr:col>
      <xdr:colOff>14941</xdr:colOff>
      <xdr:row>2</xdr:row>
      <xdr:rowOff>52294</xdr:rowOff>
    </xdr:from>
    <xdr:to>
      <xdr:col>51</xdr:col>
      <xdr:colOff>59046</xdr:colOff>
      <xdr:row>4</xdr:row>
      <xdr:rowOff>167928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345706" y="545353"/>
          <a:ext cx="2643869" cy="60869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twoCellAnchor>
    <xdr:from>
      <xdr:col>38</xdr:col>
      <xdr:colOff>146143</xdr:colOff>
      <xdr:row>31</xdr:row>
      <xdr:rowOff>55329</xdr:rowOff>
    </xdr:from>
    <xdr:to>
      <xdr:col>51</xdr:col>
      <xdr:colOff>71436</xdr:colOff>
      <xdr:row>34</xdr:row>
      <xdr:rowOff>110745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063924" y="9306485"/>
          <a:ext cx="2711356" cy="119841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業種（大分類）はドロップダウンリストから選択してください。</a:t>
          </a:r>
          <a:endParaRPr kumimoji="1" lang="en-US" altLang="ja-JP" sz="1100" b="1">
            <a:solidFill>
              <a:srgbClr val="FF0000"/>
            </a:solidFill>
          </a:endParaRPr>
        </a:p>
        <a:p>
          <a:r>
            <a:rPr kumimoji="1" lang="ja-JP" altLang="en-US" sz="1100" b="1">
              <a:solidFill>
                <a:srgbClr val="FF0000"/>
              </a:solidFill>
            </a:rPr>
            <a:t>業種（中分類）は募集要項最終ページをご確認のうえ、</a:t>
          </a:r>
          <a:r>
            <a:rPr kumimoji="1" lang="ja-JP" altLang="ja-JP" sz="1100" b="1">
              <a:solidFill>
                <a:srgbClr val="FF0000"/>
              </a:solidFill>
              <a:effectLst/>
              <a:latin typeface="+mn-lt"/>
              <a:ea typeface="+mn-ea"/>
              <a:cs typeface="+mn-cs"/>
            </a:rPr>
            <a:t>コードを入力してください。</a:t>
          </a:r>
          <a:endParaRPr kumimoji="1" lang="ja-JP" altLang="en-US" sz="1100" b="1">
            <a:solidFill>
              <a:srgbClr val="FF0000"/>
            </a:solidFill>
          </a:endParaRPr>
        </a:p>
      </xdr:txBody>
    </xdr:sp>
    <xdr:clientData/>
  </xdr:twoCellAnchor>
  <xdr:twoCellAnchor>
    <xdr:from>
      <xdr:col>5</xdr:col>
      <xdr:colOff>21011</xdr:colOff>
      <xdr:row>8</xdr:row>
      <xdr:rowOff>158283</xdr:rowOff>
    </xdr:from>
    <xdr:to>
      <xdr:col>17</xdr:col>
      <xdr:colOff>-1</xdr:colOff>
      <xdr:row>10</xdr:row>
      <xdr:rowOff>369327</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00511" y="2234733"/>
          <a:ext cx="2569788" cy="59204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twoCellAnchor>
    <xdr:from>
      <xdr:col>28</xdr:col>
      <xdr:colOff>122098</xdr:colOff>
      <xdr:row>2</xdr:row>
      <xdr:rowOff>111825</xdr:rowOff>
    </xdr:from>
    <xdr:to>
      <xdr:col>37</xdr:col>
      <xdr:colOff>261453</xdr:colOff>
      <xdr:row>4</xdr:row>
      <xdr:rowOff>227459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338748" y="607125"/>
          <a:ext cx="2717455" cy="61093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twoCellAnchor>
    <xdr:from>
      <xdr:col>38</xdr:col>
      <xdr:colOff>98285</xdr:colOff>
      <xdr:row>38</xdr:row>
      <xdr:rowOff>13774</xdr:rowOff>
    </xdr:from>
    <xdr:to>
      <xdr:col>53</xdr:col>
      <xdr:colOff>142173</xdr:colOff>
      <xdr:row>38</xdr:row>
      <xdr:rowOff>1111952</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016066" y="12003368"/>
          <a:ext cx="3258576" cy="109817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クラウド利用費を申請する場合に、事業実施場所以外にクラウドの利用場所があるときは、こちらに記載してください。</a:t>
          </a:r>
          <a:r>
            <a:rPr kumimoji="1" lang="en-US" altLang="ja-JP" sz="1100" b="1">
              <a:solidFill>
                <a:srgbClr val="FF0000"/>
              </a:solidFill>
            </a:rPr>
            <a:t>※</a:t>
          </a:r>
          <a:r>
            <a:rPr kumimoji="1" lang="ja-JP" altLang="en-US" sz="1100" b="1">
              <a:solidFill>
                <a:srgbClr val="FF0000"/>
              </a:solidFill>
            </a:rPr>
            <a:t>複数ある場合は別紙可。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120931</xdr:colOff>
      <xdr:row>6</xdr:row>
      <xdr:rowOff>134937</xdr:rowOff>
    </xdr:from>
    <xdr:to>
      <xdr:col>56</xdr:col>
      <xdr:colOff>181030</xdr:colOff>
      <xdr:row>10</xdr:row>
      <xdr:rowOff>84510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907744" y="1571625"/>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行が足りない場合は、８行目と</a:t>
          </a:r>
          <a:r>
            <a:rPr kumimoji="1" lang="en-US" altLang="ja-JP" sz="1100" b="1">
              <a:solidFill>
                <a:srgbClr val="FF0000"/>
              </a:solidFill>
            </a:rPr>
            <a:t>11</a:t>
          </a:r>
          <a:r>
            <a:rPr kumimoji="1" lang="ja-JP" altLang="en-US" sz="1100" b="1">
              <a:solidFill>
                <a:srgbClr val="FF0000"/>
              </a:solidFill>
            </a:rPr>
            <a:t>行目の間で「再表示」をしてください。</a:t>
          </a:r>
        </a:p>
      </xdr:txBody>
    </xdr:sp>
    <xdr:clientData/>
  </xdr:twoCellAnchor>
  <xdr:twoCellAnchor>
    <xdr:from>
      <xdr:col>37</xdr:col>
      <xdr:colOff>119063</xdr:colOff>
      <xdr:row>7</xdr:row>
      <xdr:rowOff>109724</xdr:rowOff>
    </xdr:from>
    <xdr:to>
      <xdr:col>41</xdr:col>
      <xdr:colOff>120931</xdr:colOff>
      <xdr:row>7</xdr:row>
      <xdr:rowOff>315165</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1"/>
        </xdr:cNvCxnSpPr>
      </xdr:nvCxnSpPr>
      <xdr:spPr>
        <a:xfrm flipH="1">
          <a:off x="8048626" y="1911537"/>
          <a:ext cx="859118" cy="2054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55563</xdr:colOff>
      <xdr:row>20</xdr:row>
      <xdr:rowOff>440529</xdr:rowOff>
    </xdr:from>
    <xdr:to>
      <xdr:col>53</xdr:col>
      <xdr:colOff>39461</xdr:colOff>
      <xdr:row>24</xdr:row>
      <xdr:rowOff>82209</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199438" y="4464842"/>
          <a:ext cx="3198586" cy="120139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取締役名簿には、提出書類の履歴事項全部証明書に記載されている役員を全員記入してください。</a:t>
          </a:r>
        </a:p>
      </xdr:txBody>
    </xdr:sp>
    <xdr:clientData/>
  </xdr:twoCellAnchor>
  <xdr:twoCellAnchor>
    <xdr:from>
      <xdr:col>38</xdr:col>
      <xdr:colOff>107156</xdr:colOff>
      <xdr:row>29</xdr:row>
      <xdr:rowOff>238125</xdr:rowOff>
    </xdr:from>
    <xdr:to>
      <xdr:col>53</xdr:col>
      <xdr:colOff>142173</xdr:colOff>
      <xdr:row>36</xdr:row>
      <xdr:rowOff>182094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251031" y="7393781"/>
          <a:ext cx="3249705" cy="252762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株主名簿は、提出書類の直近期の確定申告書別表２の内容に合わせて記入してください。ただし、申請時において確定申告書から異動がある場合は、申請時における状況を記入し、備考欄に確定申告書からの異動状況を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役員の場合は役職を記入してください。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役員以外の株主は、当社との関係や職業（個人の場合） 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222251</xdr:colOff>
      <xdr:row>19</xdr:row>
      <xdr:rowOff>87313</xdr:rowOff>
    </xdr:from>
    <xdr:to>
      <xdr:col>41</xdr:col>
      <xdr:colOff>436563</xdr:colOff>
      <xdr:row>19</xdr:row>
      <xdr:rowOff>738189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96001" y="6723063"/>
          <a:ext cx="3429000" cy="6508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・導入するシステム・ツール等について、もれなく載してください。</a:t>
          </a:r>
        </a:p>
      </xdr:txBody>
    </xdr:sp>
    <xdr:clientData/>
  </xdr:twoCellAnchor>
  <xdr:twoCellAnchor>
    <xdr:from>
      <xdr:col>36</xdr:col>
      <xdr:colOff>206375</xdr:colOff>
      <xdr:row>20</xdr:row>
      <xdr:rowOff>63501</xdr:rowOff>
    </xdr:from>
    <xdr:to>
      <xdr:col>41</xdr:col>
      <xdr:colOff>420687</xdr:colOff>
      <xdr:row>20</xdr:row>
      <xdr:rowOff>1023938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080125" y="8096251"/>
          <a:ext cx="3429000" cy="96043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・導入するシステム・ツール等によりどのように対象業務の課題が解決されるのかを具体的に記載してください。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142879</xdr:colOff>
      <xdr:row>7</xdr:row>
      <xdr:rowOff>194476</xdr:rowOff>
    </xdr:from>
    <xdr:to>
      <xdr:col>34</xdr:col>
      <xdr:colOff>53126</xdr:colOff>
      <xdr:row>9</xdr:row>
      <xdr:rowOff>175955</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339729" y="1267626"/>
          <a:ext cx="5187097" cy="3791479"/>
        </a:xfrm>
        <a:prstGeom prst="rect">
          <a:avLst/>
        </a:prstGeom>
      </xdr:spPr>
    </xdr:pic>
    <xdr:clientData/>
  </xdr:twoCellAnchor>
  <xdr:twoCellAnchor editAs="oneCell">
    <xdr:from>
      <xdr:col>1</xdr:col>
      <xdr:colOff>142879</xdr:colOff>
      <xdr:row>9</xdr:row>
      <xdr:rowOff>150818</xdr:rowOff>
    </xdr:from>
    <xdr:to>
      <xdr:col>34</xdr:col>
      <xdr:colOff>62653</xdr:colOff>
      <xdr:row>11</xdr:row>
      <xdr:rowOff>75139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339729" y="5033968"/>
          <a:ext cx="5196624" cy="3734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36</xdr:col>
      <xdr:colOff>291352</xdr:colOff>
      <xdr:row>10</xdr:row>
      <xdr:rowOff>750793</xdr:rowOff>
    </xdr:from>
    <xdr:to>
      <xdr:col>41</xdr:col>
      <xdr:colOff>484520</xdr:colOff>
      <xdr:row>10</xdr:row>
      <xdr:rowOff>1331899</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073587" y="2364440"/>
          <a:ext cx="3274786" cy="58110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助成対象期間内の発注から事業実施、支払いまでのスケジュールを具体的に記載してください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78442</xdr:colOff>
      <xdr:row>1</xdr:row>
      <xdr:rowOff>100853</xdr:rowOff>
    </xdr:from>
    <xdr:to>
      <xdr:col>41</xdr:col>
      <xdr:colOff>140875</xdr:colOff>
      <xdr:row>7</xdr:row>
      <xdr:rowOff>82175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860677" y="257735"/>
          <a:ext cx="3144051" cy="100105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・時間、金額、数値等、定量的かつ具体的な記載としてください。</a:t>
          </a:r>
          <a:endParaRPr kumimoji="1" lang="en-US" altLang="ja-JP" sz="1100" b="1">
            <a:solidFill>
              <a:srgbClr val="FF0000"/>
            </a:solidFill>
          </a:endParaRPr>
        </a:p>
        <a:p>
          <a:r>
            <a:rPr kumimoji="1" lang="ja-JP" altLang="en-US" sz="1100" b="1">
              <a:solidFill>
                <a:srgbClr val="FF0000"/>
              </a:solidFill>
            </a:rPr>
            <a:t>・必要に応じて行の高さを調整してください。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108324</xdr:colOff>
      <xdr:row>11</xdr:row>
      <xdr:rowOff>164335</xdr:rowOff>
    </xdr:from>
    <xdr:to>
      <xdr:col>35</xdr:col>
      <xdr:colOff>14941</xdr:colOff>
      <xdr:row>11</xdr:row>
      <xdr:rowOff>993570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40174" y="2850385"/>
          <a:ext cx="4694517"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5</xdr:col>
      <xdr:colOff>63501</xdr:colOff>
      <xdr:row>10</xdr:row>
      <xdr:rowOff>485590</xdr:rowOff>
    </xdr:from>
    <xdr:to>
      <xdr:col>34</xdr:col>
      <xdr:colOff>127000</xdr:colOff>
      <xdr:row>10</xdr:row>
      <xdr:rowOff>1098160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95351" y="1990540"/>
          <a:ext cx="4686299"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3</xdr:col>
      <xdr:colOff>52295</xdr:colOff>
      <xdr:row>18</xdr:row>
      <xdr:rowOff>534129</xdr:rowOff>
    </xdr:from>
    <xdr:to>
      <xdr:col>32</xdr:col>
      <xdr:colOff>115795</xdr:colOff>
      <xdr:row>18</xdr:row>
      <xdr:rowOff>1363364</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66645" y="5449029"/>
          <a:ext cx="4673600"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13</xdr:col>
      <xdr:colOff>82177</xdr:colOff>
      <xdr:row>27</xdr:row>
      <xdr:rowOff>261455</xdr:rowOff>
    </xdr:from>
    <xdr:to>
      <xdr:col>36</xdr:col>
      <xdr:colOff>48559</xdr:colOff>
      <xdr:row>27</xdr:row>
      <xdr:rowOff>896455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2184027" y="8916505"/>
          <a:ext cx="3649382" cy="63500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150810</xdr:colOff>
      <xdr:row>7</xdr:row>
      <xdr:rowOff>99226</xdr:rowOff>
    </xdr:from>
    <xdr:to>
      <xdr:col>6</xdr:col>
      <xdr:colOff>154781</xdr:colOff>
      <xdr:row>10</xdr:row>
      <xdr:rowOff>142875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50810" y="1293026"/>
          <a:ext cx="4702971" cy="65959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本シートの「</a:t>
          </a:r>
          <a:r>
            <a:rPr kumimoji="1" lang="en-US" altLang="ja-JP" sz="1100" b="1">
              <a:solidFill>
                <a:srgbClr val="FF0000"/>
              </a:solidFill>
            </a:rPr>
            <a:t>(1)</a:t>
          </a:r>
          <a:r>
            <a:rPr kumimoji="1" lang="ja-JP" altLang="en-US" sz="1100" b="1">
              <a:solidFill>
                <a:srgbClr val="FF0000"/>
              </a:solidFill>
            </a:rPr>
            <a:t>経費区分別内訳」については、シート</a:t>
          </a:r>
          <a:r>
            <a:rPr kumimoji="1" lang="en-US" altLang="ja-JP" sz="1100" b="1">
              <a:solidFill>
                <a:srgbClr val="FF0000"/>
              </a:solidFill>
            </a:rPr>
            <a:t>9</a:t>
          </a:r>
          <a:r>
            <a:rPr kumimoji="1" lang="ja-JP" altLang="en-US" sz="1100" b="1">
              <a:solidFill>
                <a:srgbClr val="FF0000"/>
              </a:solidFill>
            </a:rPr>
            <a:t>～</a:t>
          </a:r>
          <a:r>
            <a:rPr kumimoji="1" lang="en-US" altLang="ja-JP" sz="1100" b="1">
              <a:solidFill>
                <a:srgbClr val="FF0000"/>
              </a:solidFill>
            </a:rPr>
            <a:t>13</a:t>
          </a:r>
          <a:r>
            <a:rPr kumimoji="1" lang="ja-JP" altLang="en-US" sz="1100" b="1">
              <a:solidFill>
                <a:srgbClr val="FF0000"/>
              </a:solidFill>
            </a:rPr>
            <a:t>にて経費区分別購入品明細を入力すると自動で反映されますので入力不要です。</a:t>
          </a:r>
          <a:endParaRPr kumimoji="1" lang="en-US" altLang="ja-JP" sz="1100" b="1">
            <a:solidFill>
              <a:srgbClr val="FF0000"/>
            </a:solidFill>
          </a:endParaRPr>
        </a:p>
      </xdr:txBody>
    </xdr:sp>
    <xdr:clientData/>
  </xdr:twoCellAnchor>
  <xdr:twoCellAnchor>
    <xdr:from>
      <xdr:col>1</xdr:col>
      <xdr:colOff>23814</xdr:colOff>
      <xdr:row>12</xdr:row>
      <xdr:rowOff>424646</xdr:rowOff>
    </xdr:from>
    <xdr:to>
      <xdr:col>5</xdr:col>
      <xdr:colOff>404813</xdr:colOff>
      <xdr:row>15</xdr:row>
      <xdr:rowOff>11904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258764" y="2640796"/>
          <a:ext cx="3454399" cy="850908"/>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助成金交付申請額は、採択された場合の助成金交付予定額となります（申請審査や、助成金交付前の検査で減額される場合もあります）。</a:t>
          </a:r>
          <a:endParaRPr kumimoji="1" lang="en-US" altLang="ja-JP" sz="1100" b="1">
            <a:solidFill>
              <a:srgbClr val="FF0000"/>
            </a:solidFill>
          </a:endParaRPr>
        </a:p>
      </xdr:txBody>
    </xdr:sp>
    <xdr:clientData/>
  </xdr:twoCellAnchor>
  <xdr:twoCellAnchor>
    <xdr:from>
      <xdr:col>5</xdr:col>
      <xdr:colOff>381000</xdr:colOff>
      <xdr:row>12</xdr:row>
      <xdr:rowOff>345281</xdr:rowOff>
    </xdr:from>
    <xdr:to>
      <xdr:col>7</xdr:col>
      <xdr:colOff>253999</xdr:colOff>
      <xdr:row>13</xdr:row>
      <xdr:rowOff>119063</xdr:rowOff>
    </xdr:to>
    <xdr:cxnSp macro="">
      <xdr:nvCxnSpPr>
        <xdr:cNvPr id="10" name="直線矢印コネクタ 9">
          <a:extLst>
            <a:ext uri="{FF2B5EF4-FFF2-40B4-BE49-F238E27FC236}">
              <a16:creationId xmlns:a16="http://schemas.microsoft.com/office/drawing/2014/main" id="{00000000-0008-0000-0900-00000A000000}"/>
            </a:ext>
          </a:extLst>
        </xdr:cNvPr>
        <xdr:cNvCxnSpPr/>
      </xdr:nvCxnSpPr>
      <xdr:spPr>
        <a:xfrm flipV="1">
          <a:off x="3689350" y="2561431"/>
          <a:ext cx="1473199" cy="26273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273845</xdr:colOff>
      <xdr:row>21</xdr:row>
      <xdr:rowOff>178594</xdr:rowOff>
    </xdr:from>
    <xdr:to>
      <xdr:col>5</xdr:col>
      <xdr:colOff>797720</xdr:colOff>
      <xdr:row>23</xdr:row>
      <xdr:rowOff>345281</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508795" y="5791994"/>
          <a:ext cx="3597275" cy="86518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資金調達内訳」は、オレンジ色のセルへ</a:t>
          </a:r>
          <a:r>
            <a:rPr kumimoji="1" lang="ja-JP" altLang="en-US" sz="1100" b="1" u="sng">
              <a:solidFill>
                <a:srgbClr val="FF0000"/>
              </a:solidFill>
            </a:rPr>
            <a:t>入力</a:t>
          </a:r>
          <a:r>
            <a:rPr kumimoji="1" lang="ja-JP" altLang="en-US" sz="1100" b="1">
              <a:solidFill>
                <a:srgbClr val="FF0000"/>
              </a:solidFill>
            </a:rPr>
            <a:t>をお願いします。「</a:t>
          </a:r>
          <a:r>
            <a:rPr kumimoji="1" lang="en-US" altLang="ja-JP" sz="1100" b="1">
              <a:solidFill>
                <a:srgbClr val="FF0000"/>
              </a:solidFill>
            </a:rPr>
            <a:t>(1)</a:t>
          </a:r>
          <a:r>
            <a:rPr kumimoji="1" lang="ja-JP" altLang="en-US" sz="1100" b="1">
              <a:solidFill>
                <a:srgbClr val="FF0000"/>
              </a:solidFill>
            </a:rPr>
            <a:t>経費区分別内訳」の総事業費合計と一致する金額を記載してください。</a:t>
          </a:r>
          <a:endParaRPr kumimoji="1" lang="en-US" altLang="ja-JP" sz="1100" b="1">
            <a:solidFill>
              <a:srgbClr val="FF0000"/>
            </a:solidFill>
          </a:endParaRPr>
        </a:p>
      </xdr:txBody>
    </xdr:sp>
    <xdr:clientData/>
  </xdr:twoCellAnchor>
  <xdr:twoCellAnchor>
    <xdr:from>
      <xdr:col>3</xdr:col>
      <xdr:colOff>333375</xdr:colOff>
      <xdr:row>19</xdr:row>
      <xdr:rowOff>226219</xdr:rowOff>
    </xdr:from>
    <xdr:to>
      <xdr:col>3</xdr:col>
      <xdr:colOff>551656</xdr:colOff>
      <xdr:row>21</xdr:row>
      <xdr:rowOff>154780</xdr:rowOff>
    </xdr:to>
    <xdr:cxnSp macro="">
      <xdr:nvCxnSpPr>
        <xdr:cNvPr id="12" name="直線矢印コネクタ 11">
          <a:extLst>
            <a:ext uri="{FF2B5EF4-FFF2-40B4-BE49-F238E27FC236}">
              <a16:creationId xmlns:a16="http://schemas.microsoft.com/office/drawing/2014/main" id="{00000000-0008-0000-0900-00000C000000}"/>
            </a:ext>
          </a:extLst>
        </xdr:cNvPr>
        <xdr:cNvCxnSpPr/>
      </xdr:nvCxnSpPr>
      <xdr:spPr>
        <a:xfrm flipV="1">
          <a:off x="2041525" y="5255419"/>
          <a:ext cx="218281" cy="51276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345282</xdr:colOff>
      <xdr:row>23</xdr:row>
      <xdr:rowOff>321469</xdr:rowOff>
    </xdr:from>
    <xdr:to>
      <xdr:col>3</xdr:col>
      <xdr:colOff>627063</xdr:colOff>
      <xdr:row>27</xdr:row>
      <xdr:rowOff>91284</xdr:rowOff>
    </xdr:to>
    <xdr:cxnSp macro="">
      <xdr:nvCxnSpPr>
        <xdr:cNvPr id="13" name="直線矢印コネクタ 12">
          <a:extLst>
            <a:ext uri="{FF2B5EF4-FFF2-40B4-BE49-F238E27FC236}">
              <a16:creationId xmlns:a16="http://schemas.microsoft.com/office/drawing/2014/main" id="{00000000-0008-0000-0900-00000D000000}"/>
            </a:ext>
          </a:extLst>
        </xdr:cNvPr>
        <xdr:cNvCxnSpPr/>
      </xdr:nvCxnSpPr>
      <xdr:spPr>
        <a:xfrm>
          <a:off x="2053432" y="6633369"/>
          <a:ext cx="281781" cy="13192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115094</xdr:colOff>
      <xdr:row>18</xdr:row>
      <xdr:rowOff>218280</xdr:rowOff>
    </xdr:from>
    <xdr:to>
      <xdr:col>20</xdr:col>
      <xdr:colOff>742157</xdr:colOff>
      <xdr:row>22</xdr:row>
      <xdr:rowOff>408780</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6917532" y="4877593"/>
          <a:ext cx="3341688" cy="1373187"/>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助成金交付申請額の合計（</a:t>
          </a:r>
          <a:r>
            <a:rPr kumimoji="1" lang="en-US" altLang="ja-JP" sz="1100" b="1">
              <a:solidFill>
                <a:srgbClr val="FF0000"/>
              </a:solidFill>
              <a:effectLst/>
              <a:latin typeface="+mn-lt"/>
              <a:ea typeface="+mn-ea"/>
              <a:cs typeface="+mn-cs"/>
            </a:rPr>
            <a:t>H20</a:t>
          </a:r>
          <a:r>
            <a:rPr kumimoji="1" lang="ja-JP" altLang="ja-JP" sz="1100" b="1">
              <a:solidFill>
                <a:srgbClr val="FF0000"/>
              </a:solidFill>
              <a:effectLst/>
              <a:latin typeface="+mn-lt"/>
              <a:ea typeface="+mn-ea"/>
              <a:cs typeface="+mn-cs"/>
            </a:rPr>
            <a:t>欄）が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万円を超える場合は、①機器・ロボット費～⑤データ分析費の交付申請額の配分額は、合計が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万円になるように按分された金額が自動で入力・表示されます。</a:t>
          </a:r>
          <a:endParaRPr lang="ja-JP" altLang="ja-JP">
            <a:solidFill>
              <a:srgbClr val="FF0000"/>
            </a:solidFill>
            <a:effectLst/>
          </a:endParaRPr>
        </a:p>
      </xdr:txBody>
    </xdr:sp>
    <xdr:clientData/>
  </xdr:twoCellAnchor>
  <xdr:twoCellAnchor>
    <xdr:from>
      <xdr:col>7</xdr:col>
      <xdr:colOff>758031</xdr:colOff>
      <xdr:row>19</xdr:row>
      <xdr:rowOff>321468</xdr:rowOff>
    </xdr:from>
    <xdr:to>
      <xdr:col>10</xdr:col>
      <xdr:colOff>115094</xdr:colOff>
      <xdr:row>20</xdr:row>
      <xdr:rowOff>126999</xdr:rowOff>
    </xdr:to>
    <xdr:cxnSp macro="">
      <xdr:nvCxnSpPr>
        <xdr:cNvPr id="15" name="直線矢印コネクタ 14">
          <a:extLst>
            <a:ext uri="{FF2B5EF4-FFF2-40B4-BE49-F238E27FC236}">
              <a16:creationId xmlns:a16="http://schemas.microsoft.com/office/drawing/2014/main" id="{00000000-0008-0000-0900-00000F000000}"/>
            </a:ext>
          </a:extLst>
        </xdr:cNvPr>
        <xdr:cNvCxnSpPr>
          <a:stCxn id="14" idx="1"/>
        </xdr:cNvCxnSpPr>
      </xdr:nvCxnSpPr>
      <xdr:spPr>
        <a:xfrm flipH="1" flipV="1">
          <a:off x="5663406" y="5369718"/>
          <a:ext cx="1254126" cy="19446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1333500</xdr:colOff>
      <xdr:row>24</xdr:row>
      <xdr:rowOff>349249</xdr:rowOff>
    </xdr:from>
    <xdr:to>
      <xdr:col>7</xdr:col>
      <xdr:colOff>211138</xdr:colOff>
      <xdr:row>26</xdr:row>
      <xdr:rowOff>55562</xdr:rowOff>
    </xdr:to>
    <xdr:sp macro="" textlink="">
      <xdr:nvSpPr>
        <xdr:cNvPr id="16" name="右矢印 15">
          <a:extLst>
            <a:ext uri="{FF2B5EF4-FFF2-40B4-BE49-F238E27FC236}">
              <a16:creationId xmlns:a16="http://schemas.microsoft.com/office/drawing/2014/main" id="{00000000-0008-0000-0900-000010000000}"/>
            </a:ext>
          </a:extLst>
        </xdr:cNvPr>
        <xdr:cNvSpPr/>
      </xdr:nvSpPr>
      <xdr:spPr>
        <a:xfrm rot="5400000" flipH="1">
          <a:off x="4637882" y="7077868"/>
          <a:ext cx="484188" cy="4730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508000</xdr:colOff>
      <xdr:row>26</xdr:row>
      <xdr:rowOff>15874</xdr:rowOff>
    </xdr:from>
    <xdr:to>
      <xdr:col>11</xdr:col>
      <xdr:colOff>379412</xdr:colOff>
      <xdr:row>29</xdr:row>
      <xdr:rowOff>119063</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698875" y="7445374"/>
          <a:ext cx="3514725" cy="106759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「資金調達先」及び「進捗状況」は必ず記入してください。</a:t>
          </a:r>
          <a:endParaRPr kumimoji="1" lang="en-US" altLang="ja-JP" sz="1100" b="1">
            <a:solidFill>
              <a:srgbClr val="FF0000"/>
            </a:solidFill>
          </a:endParaRPr>
        </a:p>
        <a:p>
          <a:r>
            <a:rPr kumimoji="1" lang="ja-JP" altLang="ja-JP" sz="1100" b="1">
              <a:solidFill>
                <a:srgbClr val="FF0000"/>
              </a:solidFill>
              <a:effectLst/>
              <a:latin typeface="+mn-lt"/>
              <a:ea typeface="+mn-ea"/>
              <a:cs typeface="+mn-cs"/>
            </a:rPr>
            <a:t>自己資金：預貯金、調達済　等</a:t>
          </a:r>
          <a:endParaRPr lang="ja-JP" altLang="ja-JP">
            <a:solidFill>
              <a:srgbClr val="FF0000"/>
            </a:solidFill>
            <a:effectLst/>
          </a:endParaRPr>
        </a:p>
        <a:p>
          <a:r>
            <a:rPr kumimoji="1" lang="ja-JP" altLang="ja-JP" sz="1100" b="1">
              <a:solidFill>
                <a:srgbClr val="FF0000"/>
              </a:solidFill>
              <a:effectLst/>
              <a:latin typeface="+mn-lt"/>
              <a:ea typeface="+mn-ea"/>
              <a:cs typeface="+mn-cs"/>
            </a:rPr>
            <a:t>銀行借入金：承諾済、相談中　等</a:t>
          </a:r>
          <a:endParaRPr lang="ja-JP" altLang="ja-JP">
            <a:solidFill>
              <a:srgbClr val="FF0000"/>
            </a:solidFill>
            <a:effectLst/>
          </a:endParaRPr>
        </a:p>
        <a:p>
          <a:endParaRPr kumimoji="1" lang="en-US" altLang="ja-JP"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20316;&#25104;&#20803;&#12487;&#12540;&#12479;\&#12304;&#20316;&#26989;&#29992;&#12305;&#12304;&#29983;&#29987;&#24615;&#21521;&#19978;&#12467;&#12540;&#12473;&#12399;&#24517;&#38920;&#12305;&#30003;&#35531;&#26360;_DX&#25512;&#36914;&#21161;&#25104;&#37329;_&#29983;&#29987;&#24615;&#21521;&#19978;&#12467;&#12540;&#124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kdfs01\&#20844;&#31038;&#25991;&#26360;3\200_&#32207;&#21512;&#25903;&#25588;&#37096;\020_&#29983;&#29987;&#24615;&#21521;&#19978;&#25903;&#25588;&#35506;\077_DX&#25512;&#36914;&#25903;&#25588;&#20107;&#26989;\R7&#24180;&#24230;\800_&#21161;&#25104;&#37329;\40_HP&#26356;&#26032;\&#21215;&#38598;&#35201;&#38917;&#31561;\&#30003;&#35531;&#26360;&#35352;&#20837;&#20363;&#65288;&#20116;&#21313;&#23888;&#25285;&#24403;&#20998;&#65289;\&#65288;R6&#21442;&#32771;&#65289;&#30003;&#35531;&#26360;&#35352;&#20837;&#20363;_DX&#25512;&#36914;&#21161;&#25104;&#37329;&#65288;&#29983;&#29987;&#24615;&#21521;&#19978;&#12467;&#12540;&#124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前確認書"/>
      <sheetName val="申請書表紙"/>
      <sheetName val="１"/>
      <sheetName val="２"/>
      <sheetName val="3"/>
      <sheetName val="4"/>
      <sheetName val="5"/>
      <sheetName val="6"/>
      <sheetName val="7"/>
      <sheetName val="8"/>
      <sheetName val="9"/>
      <sheetName val="10"/>
      <sheetName val="11"/>
      <sheetName val="12"/>
      <sheetName val="13"/>
      <sheetName val="リスト"/>
      <sheetName val="データ処理用"/>
    </sheetNames>
    <sheetDataSet>
      <sheetData sheetId="0" refreshError="1"/>
      <sheetData sheetId="1">
        <row r="23">
          <cell r="K23" t="str">
            <v>A：　中小企業者</v>
          </cell>
          <cell r="W23" t="str">
            <v>助成率1/2以内</v>
          </cell>
          <cell r="AE23" t="str">
            <v>3,000万円</v>
          </cell>
          <cell r="AH23" t="str">
            <v>30万円</v>
          </cell>
          <cell r="AN23" t="str">
            <v>助成率1/2</v>
          </cell>
        </row>
        <row r="24">
          <cell r="I24" t="str">
            <v>○</v>
          </cell>
          <cell r="K24" t="str">
            <v>B：　小規模企業者</v>
          </cell>
          <cell r="W24" t="str">
            <v>助成率2/3以内</v>
          </cell>
          <cell r="AN24" t="str">
            <v>助成率2/3</v>
          </cell>
        </row>
        <row r="25">
          <cell r="K25" t="str">
            <v>C：　賃金引上げ計画を掲げ申請する事業者
　　　（中小企業者）</v>
          </cell>
          <cell r="W25" t="str">
            <v>助成率3/4以内
（未達の場合、1/2以内）</v>
          </cell>
          <cell r="AN25" t="str">
            <v>助成率3/4</v>
          </cell>
        </row>
        <row r="26">
          <cell r="K26" t="str">
            <v>D：　賃金引上げ計画を掲げ申請する事業者
　　　（小規模企業者）</v>
          </cell>
          <cell r="W26" t="str">
            <v>助成率4/5以内
（未達の場合、2/3以内）</v>
          </cell>
          <cell r="AN26" t="str">
            <v>助成率4/5</v>
          </cell>
        </row>
        <row r="27">
          <cell r="K27" t="str">
            <v>E： 働き方改革推進枠（建設、運輸業の事
   業者等）</v>
          </cell>
          <cell r="W27" t="str">
            <v>助成率4/5以内</v>
          </cell>
          <cell r="AN27" t="str">
            <v>助成率4/5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7">
          <cell r="J37">
            <v>18000000</v>
          </cell>
        </row>
      </sheetData>
      <sheetData sheetId="11">
        <row r="37">
          <cell r="J37">
            <v>10000000</v>
          </cell>
        </row>
      </sheetData>
      <sheetData sheetId="12">
        <row r="37">
          <cell r="J37">
            <v>9000000</v>
          </cell>
        </row>
      </sheetData>
      <sheetData sheetId="13">
        <row r="37">
          <cell r="J37">
            <v>601800</v>
          </cell>
        </row>
      </sheetData>
      <sheetData sheetId="14">
        <row r="37">
          <cell r="J37">
            <v>9000001</v>
          </cell>
        </row>
      </sheetData>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前確認書"/>
      <sheetName val="申請書表紙"/>
      <sheetName val="１"/>
      <sheetName val="２"/>
      <sheetName val="3"/>
      <sheetName val="4"/>
      <sheetName val="5"/>
      <sheetName val="6"/>
      <sheetName val="7"/>
      <sheetName val="8"/>
      <sheetName val="9"/>
      <sheetName val="10"/>
      <sheetName val="11"/>
      <sheetName val="12"/>
      <sheetName val="13"/>
      <sheetName val="リスト"/>
      <sheetName val="データ処理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xxxxx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showGridLines="0" view="pageBreakPreview" zoomScale="90" zoomScaleNormal="100" zoomScaleSheetLayoutView="90" workbookViewId="0">
      <selection activeCell="AG29" sqref="AG29"/>
    </sheetView>
  </sheetViews>
  <sheetFormatPr defaultColWidth="9.109375" defaultRowHeight="15.75" x14ac:dyDescent="0.25"/>
  <cols>
    <col min="1" max="1" width="2.77734375" style="134" customWidth="1"/>
    <col min="2" max="30" width="2.21875" style="134" customWidth="1"/>
    <col min="31" max="31" width="16.77734375" style="134" customWidth="1"/>
    <col min="32" max="32" width="12.6640625" style="133" customWidth="1"/>
    <col min="33" max="16384" width="9.109375" style="134"/>
  </cols>
  <sheetData>
    <row r="1" spans="1:32" x14ac:dyDescent="0.25">
      <c r="A1" s="139" t="s">
        <v>341</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row>
    <row r="2" spans="1:32" ht="16.5" x14ac:dyDescent="0.25">
      <c r="A2" s="381" t="s">
        <v>298</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row>
    <row r="3" spans="1:32" ht="31.5" customHeight="1" x14ac:dyDescent="0.25">
      <c r="A3" s="384" t="s">
        <v>350</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2" x14ac:dyDescent="0.25">
      <c r="A4" s="382" t="s">
        <v>293</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row>
    <row r="5" spans="1:32" s="363" customFormat="1" ht="30" customHeight="1" x14ac:dyDescent="0.25">
      <c r="A5" s="362">
        <v>1</v>
      </c>
      <c r="B5" s="385" t="s">
        <v>1771</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7"/>
      <c r="AF5" s="378" t="s">
        <v>1789</v>
      </c>
    </row>
    <row r="6" spans="1:32" s="363" customFormat="1" ht="30" customHeight="1" x14ac:dyDescent="0.25">
      <c r="A6" s="362">
        <v>2</v>
      </c>
      <c r="B6" s="385" t="s">
        <v>1772</v>
      </c>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7"/>
      <c r="AF6" s="378" t="s">
        <v>1789</v>
      </c>
    </row>
    <row r="7" spans="1:32" s="363" customFormat="1" ht="60" customHeight="1" x14ac:dyDescent="0.25">
      <c r="A7" s="362">
        <v>3</v>
      </c>
      <c r="B7" s="385" t="s">
        <v>1773</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7"/>
      <c r="AF7" s="378" t="s">
        <v>1789</v>
      </c>
    </row>
    <row r="8" spans="1:32" ht="55.5" customHeight="1" x14ac:dyDescent="0.25">
      <c r="A8" s="362">
        <v>4</v>
      </c>
      <c r="B8" s="383" t="s">
        <v>351</v>
      </c>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78" t="s">
        <v>1789</v>
      </c>
    </row>
    <row r="9" spans="1:32" x14ac:dyDescent="0.25">
      <c r="A9" s="362">
        <v>5</v>
      </c>
      <c r="B9" s="383" t="s">
        <v>1774</v>
      </c>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78" t="s">
        <v>1789</v>
      </c>
    </row>
    <row r="10" spans="1:32" ht="75.599999999999994" customHeight="1" x14ac:dyDescent="0.25">
      <c r="A10" s="362">
        <v>6</v>
      </c>
      <c r="B10" s="388" t="s">
        <v>342</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78" t="s">
        <v>1789</v>
      </c>
    </row>
    <row r="11" spans="1:32" ht="47.1" customHeight="1" x14ac:dyDescent="0.25">
      <c r="A11" s="362">
        <v>7</v>
      </c>
      <c r="B11" s="383" t="s">
        <v>431</v>
      </c>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78" t="s">
        <v>1789</v>
      </c>
    </row>
    <row r="12" spans="1:32" x14ac:dyDescent="0.25">
      <c r="A12" s="362">
        <v>8</v>
      </c>
      <c r="B12" s="383" t="s">
        <v>1775</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78" t="s">
        <v>1789</v>
      </c>
    </row>
    <row r="13" spans="1:32" x14ac:dyDescent="0.25">
      <c r="A13" s="362">
        <v>9</v>
      </c>
      <c r="B13" s="383" t="s">
        <v>1776</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78" t="s">
        <v>1789</v>
      </c>
    </row>
    <row r="14" spans="1:32" ht="46.5" customHeight="1" x14ac:dyDescent="0.25">
      <c r="A14" s="362">
        <v>10</v>
      </c>
      <c r="B14" s="383" t="s">
        <v>1777</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78" t="s">
        <v>1789</v>
      </c>
    </row>
    <row r="15" spans="1:32" x14ac:dyDescent="0.25">
      <c r="A15" s="362">
        <v>11</v>
      </c>
      <c r="B15" s="383" t="s">
        <v>1778</v>
      </c>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78" t="s">
        <v>1789</v>
      </c>
    </row>
    <row r="16" spans="1:32" ht="33.950000000000003" customHeight="1" x14ac:dyDescent="0.25">
      <c r="A16" s="362">
        <v>12</v>
      </c>
      <c r="B16" s="383" t="s">
        <v>1779</v>
      </c>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78" t="s">
        <v>1789</v>
      </c>
    </row>
    <row r="17" spans="1:32" x14ac:dyDescent="0.25">
      <c r="A17" s="362">
        <v>13</v>
      </c>
      <c r="B17" s="383" t="s">
        <v>1780</v>
      </c>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78" t="s">
        <v>1789</v>
      </c>
    </row>
    <row r="18" spans="1:32" ht="31.5" customHeight="1" x14ac:dyDescent="0.25">
      <c r="A18" s="362">
        <v>14</v>
      </c>
      <c r="B18" s="383" t="s">
        <v>1781</v>
      </c>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78" t="s">
        <v>1789</v>
      </c>
    </row>
    <row r="19" spans="1:32" x14ac:dyDescent="0.25">
      <c r="A19" s="362">
        <v>15</v>
      </c>
      <c r="B19" s="383" t="s">
        <v>1782</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78" t="s">
        <v>1789</v>
      </c>
    </row>
    <row r="20" spans="1:32" x14ac:dyDescent="0.25">
      <c r="A20" s="362">
        <v>16</v>
      </c>
      <c r="B20" s="389" t="s">
        <v>1783</v>
      </c>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78" t="s">
        <v>1789</v>
      </c>
    </row>
    <row r="21" spans="1:32" ht="35.1" customHeight="1" x14ac:dyDescent="0.25">
      <c r="A21" s="362">
        <v>17</v>
      </c>
      <c r="B21" s="383" t="s">
        <v>1784</v>
      </c>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78" t="s">
        <v>1789</v>
      </c>
    </row>
    <row r="22" spans="1:32" ht="60.6" customHeight="1" x14ac:dyDescent="0.25">
      <c r="A22" s="362">
        <v>18</v>
      </c>
      <c r="B22" s="383" t="s">
        <v>1785</v>
      </c>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78" t="s">
        <v>1789</v>
      </c>
    </row>
    <row r="23" spans="1:32" ht="36" customHeight="1" x14ac:dyDescent="0.25">
      <c r="A23" s="362">
        <v>19</v>
      </c>
      <c r="B23" s="383" t="s">
        <v>1786</v>
      </c>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78" t="s">
        <v>1789</v>
      </c>
    </row>
    <row r="24" spans="1:32" ht="51.95" customHeight="1" x14ac:dyDescent="0.25">
      <c r="A24" s="362">
        <v>20</v>
      </c>
      <c r="B24" s="383" t="s">
        <v>1787</v>
      </c>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78" t="s">
        <v>1789</v>
      </c>
    </row>
    <row r="25" spans="1:32" ht="86.1" customHeight="1" x14ac:dyDescent="0.25">
      <c r="A25" s="362">
        <v>21</v>
      </c>
      <c r="B25" s="394" t="s">
        <v>368</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6"/>
      <c r="AF25" s="378" t="s">
        <v>1789</v>
      </c>
    </row>
    <row r="26" spans="1:32" x14ac:dyDescent="0.25">
      <c r="A26" s="362">
        <v>22</v>
      </c>
      <c r="B26" s="383" t="s">
        <v>1788</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78" t="s">
        <v>1789</v>
      </c>
    </row>
    <row r="27" spans="1:32" ht="31.5" customHeight="1" x14ac:dyDescent="0.25">
      <c r="A27" s="362">
        <v>23</v>
      </c>
      <c r="B27" s="383" t="s">
        <v>343</v>
      </c>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78" t="s">
        <v>1789</v>
      </c>
    </row>
    <row r="28" spans="1:32" ht="31.5" customHeight="1" x14ac:dyDescent="0.25">
      <c r="A28" s="362">
        <v>24</v>
      </c>
      <c r="B28" s="397" t="s">
        <v>344</v>
      </c>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9"/>
      <c r="AF28" s="378" t="s">
        <v>1789</v>
      </c>
    </row>
    <row r="29" spans="1:32" s="363" customFormat="1" ht="15" customHeight="1" x14ac:dyDescent="0.25">
      <c r="A29" s="362">
        <v>25</v>
      </c>
      <c r="B29" s="403" t="s">
        <v>294</v>
      </c>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5"/>
      <c r="AF29" s="364"/>
    </row>
    <row r="30" spans="1:32" ht="20.100000000000001" customHeight="1" x14ac:dyDescent="0.25">
      <c r="A30" s="401" t="s">
        <v>295</v>
      </c>
      <c r="B30" s="402"/>
      <c r="C30" s="402"/>
      <c r="D30" s="402"/>
      <c r="E30" s="402"/>
      <c r="F30" s="402"/>
      <c r="G30" s="402"/>
      <c r="H30" s="402"/>
      <c r="I30" s="402"/>
      <c r="J30" s="402"/>
      <c r="K30" s="402"/>
      <c r="L30" s="402"/>
      <c r="M30" s="402"/>
      <c r="N30" s="402"/>
      <c r="O30" s="402"/>
      <c r="P30" s="402"/>
      <c r="Q30" s="402"/>
      <c r="R30" s="402"/>
      <c r="S30" s="402"/>
      <c r="T30" s="402"/>
      <c r="U30" s="392" t="s">
        <v>352</v>
      </c>
      <c r="V30" s="392"/>
      <c r="W30" s="392"/>
      <c r="X30" s="400" t="str">
        <f>申請書表紙!W3</f>
        <v>令和7年〇月〇日</v>
      </c>
      <c r="Y30" s="400"/>
      <c r="Z30" s="400"/>
      <c r="AA30" s="400"/>
      <c r="AB30" s="400"/>
      <c r="AC30" s="400"/>
      <c r="AD30" s="400"/>
      <c r="AE30" s="400"/>
      <c r="AF30" s="400"/>
    </row>
    <row r="31" spans="1:32" ht="39.950000000000003" customHeight="1" x14ac:dyDescent="0.25">
      <c r="A31" s="88"/>
      <c r="B31" s="89"/>
      <c r="C31" s="135"/>
      <c r="D31" s="135"/>
      <c r="E31" s="135"/>
      <c r="F31" s="135"/>
      <c r="G31" s="135"/>
      <c r="H31" s="135"/>
      <c r="I31" s="135"/>
      <c r="J31" s="135"/>
      <c r="K31" s="135"/>
      <c r="L31" s="135"/>
      <c r="M31" s="135"/>
      <c r="N31" s="135"/>
      <c r="O31" s="135"/>
      <c r="P31" s="136"/>
      <c r="Q31" s="136"/>
      <c r="R31" s="136"/>
      <c r="S31" s="136"/>
      <c r="T31" s="137"/>
      <c r="U31" s="393" t="s">
        <v>353</v>
      </c>
      <c r="V31" s="393"/>
      <c r="W31" s="393"/>
      <c r="X31" s="391" t="str">
        <f>申請書表紙!W7&amp;""</f>
        <v>株式会社〇〇</v>
      </c>
      <c r="Y31" s="391"/>
      <c r="Z31" s="391"/>
      <c r="AA31" s="391"/>
      <c r="AB31" s="391"/>
      <c r="AC31" s="391"/>
      <c r="AD31" s="391"/>
      <c r="AE31" s="391"/>
      <c r="AF31" s="391"/>
    </row>
    <row r="32" spans="1:32" ht="39" customHeight="1" x14ac:dyDescent="0.25">
      <c r="A32" s="88"/>
      <c r="B32" s="89"/>
      <c r="C32" s="135"/>
      <c r="D32" s="135"/>
      <c r="E32" s="135"/>
      <c r="F32" s="135"/>
      <c r="G32" s="135"/>
      <c r="H32" s="135"/>
      <c r="I32" s="135"/>
      <c r="J32" s="135"/>
      <c r="K32" s="135"/>
      <c r="L32" s="135"/>
      <c r="M32" s="135"/>
      <c r="N32" s="135"/>
      <c r="O32" s="135"/>
      <c r="P32" s="136"/>
      <c r="Q32" s="136"/>
      <c r="R32" s="136"/>
      <c r="S32" s="136"/>
      <c r="T32" s="137"/>
      <c r="U32" s="393" t="s">
        <v>354</v>
      </c>
      <c r="V32" s="393"/>
      <c r="W32" s="393"/>
      <c r="X32" s="390" t="str">
        <f>申請書表紙!AE11&amp;""</f>
        <v>公社　太郎</v>
      </c>
      <c r="Y32" s="390"/>
      <c r="Z32" s="390"/>
      <c r="AA32" s="390"/>
      <c r="AB32" s="390"/>
      <c r="AC32" s="390"/>
      <c r="AD32" s="390"/>
      <c r="AE32" s="390"/>
      <c r="AF32" s="390"/>
    </row>
    <row r="33" spans="31:31" ht="20.100000000000001" customHeight="1" x14ac:dyDescent="0.25">
      <c r="AE33" s="138"/>
    </row>
    <row r="37" spans="31:31" x14ac:dyDescent="0.25">
      <c r="AE37" s="134" t="s">
        <v>224</v>
      </c>
    </row>
    <row r="38" spans="31:31" x14ac:dyDescent="0.25">
      <c r="AE38" s="134" t="s">
        <v>296</v>
      </c>
    </row>
    <row r="39" spans="31:31" x14ac:dyDescent="0.25">
      <c r="AE39" s="134" t="s">
        <v>297</v>
      </c>
    </row>
  </sheetData>
  <sheetProtection formatCells="0"/>
  <mergeCells count="35">
    <mergeCell ref="X32:AF32"/>
    <mergeCell ref="X31:AF31"/>
    <mergeCell ref="U30:W30"/>
    <mergeCell ref="U31:W31"/>
    <mergeCell ref="B25:AE25"/>
    <mergeCell ref="B26:AE26"/>
    <mergeCell ref="B27:AE27"/>
    <mergeCell ref="B28:AE28"/>
    <mergeCell ref="X30:AF30"/>
    <mergeCell ref="U32:W32"/>
    <mergeCell ref="A30:T30"/>
    <mergeCell ref="B29:AE29"/>
    <mergeCell ref="B10:AE10"/>
    <mergeCell ref="B24:AE24"/>
    <mergeCell ref="B11:AE11"/>
    <mergeCell ref="B12:AE12"/>
    <mergeCell ref="B13:AE13"/>
    <mergeCell ref="B14:AE14"/>
    <mergeCell ref="B23:AE23"/>
    <mergeCell ref="B15:AE15"/>
    <mergeCell ref="B16:AE16"/>
    <mergeCell ref="B17:AE17"/>
    <mergeCell ref="B18:AE18"/>
    <mergeCell ref="B19:AE19"/>
    <mergeCell ref="B20:AE20"/>
    <mergeCell ref="B21:AE21"/>
    <mergeCell ref="B22:AE22"/>
    <mergeCell ref="A2:AF2"/>
    <mergeCell ref="A4:AF4"/>
    <mergeCell ref="B9:AE9"/>
    <mergeCell ref="A3:AF3"/>
    <mergeCell ref="B8:AE8"/>
    <mergeCell ref="B5:AE5"/>
    <mergeCell ref="B6:AE6"/>
    <mergeCell ref="B7:AE7"/>
  </mergeCells>
  <phoneticPr fontId="8"/>
  <dataValidations count="2">
    <dataValidation type="list" allowBlank="1" showInputMessage="1" showErrorMessage="1" sqref="AF5:AF28" xr:uid="{00000000-0002-0000-0000-000000000000}">
      <formula1>$AE$37:$AE$39</formula1>
    </dataValidation>
    <dataValidation type="list" allowBlank="1" showInputMessage="1" showErrorMessage="1" sqref="AF29" xr:uid="{00000000-0002-0000-0000-000001000000}">
      <formula1>#REF!</formula1>
    </dataValidation>
  </dataValidations>
  <printOptions horizontalCentered="1"/>
  <pageMargins left="0.31496062992125984" right="0.31496062992125984" top="0.35433070866141736" bottom="0.35433070866141736" header="0.31496062992125984" footer="0.31496062992125984"/>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7C80"/>
    <pageSetUpPr fitToPage="1"/>
  </sheetPr>
  <dimension ref="A1:T41"/>
  <sheetViews>
    <sheetView showGridLines="0" view="pageBreakPreview" topLeftCell="A16" zoomScale="80" zoomScaleNormal="100" zoomScaleSheetLayoutView="80" workbookViewId="0">
      <selection activeCell="F27" sqref="F27:G27"/>
    </sheetView>
  </sheetViews>
  <sheetFormatPr defaultColWidth="9.21875" defaultRowHeight="15.75" x14ac:dyDescent="0.25"/>
  <cols>
    <col min="1" max="1" width="2.6640625" style="149" customWidth="1"/>
    <col min="2" max="2" width="4.44140625" style="149" customWidth="1"/>
    <col min="3" max="3" width="12.109375" style="149" customWidth="1"/>
    <col min="4" max="4" width="15.6640625" style="149" customWidth="1"/>
    <col min="5" max="5" width="2.33203125" style="149" customWidth="1"/>
    <col min="6" max="6" width="15.6640625" style="149" customWidth="1"/>
    <col min="7" max="7" width="2.33203125" style="149" customWidth="1"/>
    <col min="8" max="8" width="15.6640625" style="149" customWidth="1"/>
    <col min="9" max="9" width="2.33203125" style="149" customWidth="1"/>
    <col min="10" max="10" width="3.44140625" style="149" customWidth="1"/>
    <col min="11" max="11" width="2.88671875" style="149" customWidth="1"/>
    <col min="12" max="12" width="12.33203125" style="149" customWidth="1"/>
    <col min="13" max="13" width="8.109375" style="149" customWidth="1"/>
    <col min="14" max="14" width="7.21875" style="149" customWidth="1"/>
    <col min="15" max="15" width="0" style="149" hidden="1" customWidth="1"/>
    <col min="16" max="16" width="3.109375" style="149" hidden="1" customWidth="1"/>
    <col min="17" max="18" width="11.21875" style="149" hidden="1" customWidth="1"/>
    <col min="19" max="19" width="5.6640625" style="149" hidden="1" customWidth="1"/>
    <col min="20" max="20" width="11.21875" style="149" hidden="1" customWidth="1"/>
    <col min="21" max="21" width="9.21875" style="149" customWidth="1"/>
    <col min="22" max="16384" width="9.21875" style="149"/>
  </cols>
  <sheetData>
    <row r="1" spans="1:20" ht="13.5" customHeight="1" x14ac:dyDescent="0.25">
      <c r="A1" s="148"/>
      <c r="B1" s="148"/>
      <c r="C1" s="148"/>
      <c r="D1" s="148"/>
      <c r="E1" s="148"/>
      <c r="F1" s="148"/>
      <c r="G1" s="148"/>
      <c r="H1" s="148"/>
      <c r="I1" s="148"/>
    </row>
    <row r="2" spans="1:20" x14ac:dyDescent="0.25">
      <c r="A2" s="262">
        <v>5</v>
      </c>
      <c r="B2" s="262" t="s">
        <v>158</v>
      </c>
      <c r="G2" s="150"/>
      <c r="H2" s="150"/>
      <c r="I2" s="150"/>
      <c r="L2" s="149" t="s">
        <v>321</v>
      </c>
      <c r="Q2" s="263" t="s">
        <v>362</v>
      </c>
    </row>
    <row r="3" spans="1:20" ht="3.6" customHeight="1" x14ac:dyDescent="0.25">
      <c r="A3" s="262"/>
      <c r="B3" s="262"/>
      <c r="G3" s="150"/>
      <c r="H3" s="150"/>
      <c r="I3" s="150"/>
      <c r="L3" s="151"/>
      <c r="M3" s="152"/>
      <c r="Q3" s="263"/>
    </row>
    <row r="4" spans="1:20" ht="15.6" customHeight="1" x14ac:dyDescent="0.25">
      <c r="B4" s="153" t="s">
        <v>418</v>
      </c>
      <c r="C4" s="153"/>
      <c r="D4" s="153"/>
      <c r="E4" s="153"/>
      <c r="F4" s="153"/>
      <c r="G4" s="154"/>
      <c r="H4" s="154"/>
      <c r="I4" s="154"/>
      <c r="L4" s="155"/>
      <c r="M4" s="156"/>
      <c r="N4" s="155"/>
      <c r="Q4" s="264">
        <v>30000000</v>
      </c>
    </row>
    <row r="5" spans="1:20" ht="15.6" customHeight="1" x14ac:dyDescent="0.25">
      <c r="B5" s="153" t="s">
        <v>419</v>
      </c>
      <c r="C5" s="153"/>
      <c r="D5" s="153"/>
      <c r="E5" s="153"/>
      <c r="F5" s="153"/>
      <c r="G5" s="154"/>
      <c r="H5" s="154"/>
      <c r="I5" s="154"/>
      <c r="L5" s="155" t="s">
        <v>327</v>
      </c>
      <c r="M5" s="156" t="s">
        <v>322</v>
      </c>
      <c r="N5" s="155">
        <v>0.75</v>
      </c>
      <c r="O5" s="157" t="s">
        <v>327</v>
      </c>
    </row>
    <row r="6" spans="1:20" ht="15.6" customHeight="1" x14ac:dyDescent="0.25">
      <c r="B6" s="153" t="s">
        <v>420</v>
      </c>
      <c r="C6" s="153"/>
      <c r="D6" s="153"/>
      <c r="E6" s="153"/>
      <c r="F6" s="153"/>
      <c r="G6" s="154"/>
      <c r="H6" s="154"/>
      <c r="I6" s="154"/>
      <c r="L6" s="155" t="s">
        <v>430</v>
      </c>
      <c r="M6" s="156" t="s">
        <v>427</v>
      </c>
      <c r="N6" s="155">
        <v>0.8</v>
      </c>
      <c r="O6" s="157" t="s">
        <v>430</v>
      </c>
    </row>
    <row r="7" spans="1:20" ht="15.6" customHeight="1" x14ac:dyDescent="0.25">
      <c r="B7" s="149" t="s">
        <v>421</v>
      </c>
      <c r="C7" s="153"/>
      <c r="D7" s="153"/>
      <c r="E7" s="153"/>
      <c r="F7" s="153"/>
      <c r="G7" s="154"/>
      <c r="H7" s="154"/>
      <c r="I7" s="154"/>
      <c r="L7" s="155" t="s">
        <v>323</v>
      </c>
      <c r="M7" s="156" t="s">
        <v>324</v>
      </c>
      <c r="N7" s="155">
        <v>0.66666666666666663</v>
      </c>
      <c r="O7" s="157" t="s">
        <v>323</v>
      </c>
    </row>
    <row r="8" spans="1:20" ht="15.6" customHeight="1" x14ac:dyDescent="0.25">
      <c r="B8" s="153"/>
      <c r="C8" s="153"/>
      <c r="D8" s="153"/>
      <c r="E8" s="153"/>
      <c r="F8" s="153"/>
      <c r="G8" s="154"/>
      <c r="H8" s="154"/>
      <c r="I8" s="154"/>
      <c r="L8" s="155" t="s">
        <v>320</v>
      </c>
      <c r="M8" s="156" t="s">
        <v>325</v>
      </c>
      <c r="N8" s="155">
        <v>0.5</v>
      </c>
      <c r="O8" s="157" t="s">
        <v>320</v>
      </c>
    </row>
    <row r="9" spans="1:20" ht="16.5" customHeight="1" x14ac:dyDescent="0.25">
      <c r="B9" s="153"/>
      <c r="C9" s="153"/>
      <c r="D9" s="153"/>
      <c r="E9" s="153"/>
      <c r="F9" s="158" t="s">
        <v>159</v>
      </c>
      <c r="G9" s="159"/>
      <c r="H9" s="763">
        <v>0.1</v>
      </c>
      <c r="I9" s="763"/>
      <c r="L9" s="155" t="s">
        <v>426</v>
      </c>
      <c r="M9" s="156" t="s">
        <v>427</v>
      </c>
      <c r="N9" s="155">
        <v>0.8</v>
      </c>
      <c r="O9" s="157" t="s">
        <v>428</v>
      </c>
    </row>
    <row r="10" spans="1:20" ht="16.5" customHeight="1" x14ac:dyDescent="0.25">
      <c r="B10" s="153"/>
      <c r="C10" s="153"/>
      <c r="D10" s="153"/>
      <c r="E10" s="153"/>
      <c r="F10" s="158" t="s">
        <v>292</v>
      </c>
      <c r="G10" s="159"/>
      <c r="H10" s="767" t="str">
        <f>VLOOKUP("○",[3]申請書表紙!I23:AN27,32,0)</f>
        <v>助成率2/3</v>
      </c>
      <c r="I10" s="767"/>
    </row>
    <row r="11" spans="1:20" ht="16.5" thickBot="1" x14ac:dyDescent="0.3">
      <c r="G11" s="160"/>
      <c r="H11" s="160"/>
      <c r="I11" s="160"/>
    </row>
    <row r="12" spans="1:20" ht="16.5" customHeight="1" x14ac:dyDescent="0.25">
      <c r="B12" s="265" t="s">
        <v>160</v>
      </c>
      <c r="C12" s="161"/>
      <c r="D12" s="161"/>
      <c r="E12" s="161"/>
      <c r="F12" s="161"/>
      <c r="G12" s="161"/>
      <c r="H12" s="161"/>
      <c r="I12" s="162"/>
      <c r="Q12" s="736" t="s">
        <v>366</v>
      </c>
      <c r="R12" s="736"/>
      <c r="S12" s="736"/>
      <c r="T12" s="736"/>
    </row>
    <row r="13" spans="1:20" ht="38.450000000000003" customHeight="1" x14ac:dyDescent="0.25">
      <c r="B13" s="764" t="s">
        <v>157</v>
      </c>
      <c r="C13" s="765"/>
      <c r="D13" s="745" t="s">
        <v>186</v>
      </c>
      <c r="E13" s="745"/>
      <c r="F13" s="745" t="s">
        <v>161</v>
      </c>
      <c r="G13" s="745"/>
      <c r="H13" s="766" t="s">
        <v>162</v>
      </c>
      <c r="I13" s="748"/>
      <c r="Q13" s="377" t="s">
        <v>363</v>
      </c>
      <c r="R13" s="244" t="s">
        <v>364</v>
      </c>
      <c r="S13" s="244" t="s">
        <v>365</v>
      </c>
      <c r="T13" s="377" t="s">
        <v>367</v>
      </c>
    </row>
    <row r="14" spans="1:20" ht="30.6" customHeight="1" x14ac:dyDescent="0.25">
      <c r="A14" s="152"/>
      <c r="B14" s="266" t="s">
        <v>280</v>
      </c>
      <c r="C14" s="267" t="s">
        <v>276</v>
      </c>
      <c r="D14" s="163">
        <f>F14*(1+H9)</f>
        <v>19800000</v>
      </c>
      <c r="E14" s="172" t="s">
        <v>163</v>
      </c>
      <c r="F14" s="163">
        <f>'[3]9'!J37</f>
        <v>18000000</v>
      </c>
      <c r="G14" s="164" t="s">
        <v>163</v>
      </c>
      <c r="H14" s="306">
        <f>Q14</f>
        <v>11590000</v>
      </c>
      <c r="I14" s="165" t="s">
        <v>326</v>
      </c>
      <c r="Q14" s="241">
        <f>IF(S14=1,R14+$R$21,R14)</f>
        <v>11590000</v>
      </c>
      <c r="R14" s="245">
        <f>IF($T$20&lt;=$Q$4,ROUNDDOWN(VLOOKUP($H$10,$M$5:$N$8,2,0)*F14,-3),ROUNDDOWN(VLOOKUP($H$10,$M$5:$N$8,2,0)*F14*$Q$4/$T$20,-3))</f>
        <v>11587000</v>
      </c>
      <c r="S14" s="245">
        <f>IF(MAX($F$14:$F$18)=$F14,1,"")</f>
        <v>1</v>
      </c>
      <c r="T14" s="247">
        <f>_xlfn.IFNA(ROUNDDOWN(VLOOKUP($H$10,$M$5:$N$8,2,0)*F14,-3),"")</f>
        <v>12000000</v>
      </c>
    </row>
    <row r="15" spans="1:20" ht="30.6" customHeight="1" x14ac:dyDescent="0.25">
      <c r="A15" s="152"/>
      <c r="B15" s="266" t="s">
        <v>281</v>
      </c>
      <c r="C15" s="268" t="s">
        <v>203</v>
      </c>
      <c r="D15" s="166">
        <f>F15*(1+H9)</f>
        <v>11000000</v>
      </c>
      <c r="E15" s="167" t="s">
        <v>163</v>
      </c>
      <c r="F15" s="166">
        <f>'[3]10'!J37</f>
        <v>10000000</v>
      </c>
      <c r="G15" s="167" t="s">
        <v>163</v>
      </c>
      <c r="H15" s="307">
        <f>Q15</f>
        <v>6437000</v>
      </c>
      <c r="I15" s="168" t="s">
        <v>326</v>
      </c>
      <c r="Q15" s="241">
        <f t="shared" ref="Q15:Q16" si="0">IF(S15=1,R15+$R$21,R15)</f>
        <v>6437000</v>
      </c>
      <c r="R15" s="245">
        <f>IF($T$20&lt;=$Q$4,ROUNDDOWN(VLOOKUP($H$10,$M$5:$N$8,2,0)*F15,-3),ROUNDDOWN(VLOOKUP($H$10,$M$5:$N$8,2,0)*F15*$Q$4/$T$20,-3))</f>
        <v>6437000</v>
      </c>
      <c r="S15" s="245" t="str">
        <f>IF(AND(MAX($F$14:$F$18)=$F15,SUM(S$14:S14)=0),1,"")</f>
        <v/>
      </c>
      <c r="T15" s="247">
        <f>_xlfn.IFNA(ROUNDDOWN(VLOOKUP($H$10,$M$5:$N$8,2,0)*F15,-3),"")</f>
        <v>6666000</v>
      </c>
    </row>
    <row r="16" spans="1:20" ht="30.6" customHeight="1" x14ac:dyDescent="0.25">
      <c r="A16" s="152"/>
      <c r="B16" s="269" t="s">
        <v>282</v>
      </c>
      <c r="C16" s="270" t="s">
        <v>204</v>
      </c>
      <c r="D16" s="166">
        <f>F16*(1+H9)</f>
        <v>9900000</v>
      </c>
      <c r="E16" s="169" t="s">
        <v>163</v>
      </c>
      <c r="F16" s="166">
        <f>'[3]11'!J37</f>
        <v>9000000</v>
      </c>
      <c r="G16" s="169" t="s">
        <v>163</v>
      </c>
      <c r="H16" s="307">
        <f>Q16</f>
        <v>5793000</v>
      </c>
      <c r="I16" s="170" t="s">
        <v>326</v>
      </c>
      <c r="Q16" s="241">
        <f t="shared" si="0"/>
        <v>5793000</v>
      </c>
      <c r="R16" s="245">
        <f>IF($T$20&lt;=$Q$4,ROUNDDOWN(VLOOKUP($H$10,$M$5:$N$8,2,0)*F16,-3),ROUNDDOWN(VLOOKUP($H$10,$M$5:$N$8,2,0)*F16*$Q$4/$T$20,-3))</f>
        <v>5793000</v>
      </c>
      <c r="S16" s="245" t="str">
        <f>IF(AND(MAX($F$14:$F$18)=$F16,SUM(S$14:S15)=0),1,"")</f>
        <v/>
      </c>
      <c r="T16" s="247">
        <f>_xlfn.IFNA(ROUNDDOWN(VLOOKUP($H$10,$M$5:$N$8,2,0)*F16,-3),"")</f>
        <v>6000000</v>
      </c>
    </row>
    <row r="17" spans="1:20" ht="30.6" customHeight="1" x14ac:dyDescent="0.25">
      <c r="A17" s="152"/>
      <c r="B17" s="269" t="s">
        <v>283</v>
      </c>
      <c r="C17" s="271" t="s">
        <v>205</v>
      </c>
      <c r="D17" s="166">
        <f>F17*(1+H9)</f>
        <v>661980</v>
      </c>
      <c r="E17" s="167" t="s">
        <v>163</v>
      </c>
      <c r="F17" s="171">
        <f>'[3]12'!J37</f>
        <v>601800</v>
      </c>
      <c r="G17" s="169" t="s">
        <v>163</v>
      </c>
      <c r="H17" s="308">
        <f>Q17</f>
        <v>387000</v>
      </c>
      <c r="I17" s="170" t="s">
        <v>326</v>
      </c>
      <c r="Q17" s="241">
        <f>IF(S17=1,R17+$R$21,R17)</f>
        <v>387000</v>
      </c>
      <c r="R17" s="245">
        <f>IF($T$20&lt;=$Q$4,ROUNDDOWN(VLOOKUP($H$10,$M$5:$N$8,2,0)*F17,-3),ROUNDDOWN(VLOOKUP($H$10,$M$5:$N$8,2,0)*F17*$Q$4/$T$20,-3))</f>
        <v>387000</v>
      </c>
      <c r="S17" s="245" t="str">
        <f>IF(AND(MAX($F$14:$F$18)=$F17,SUM(S$14:S16)=0),1,"")</f>
        <v/>
      </c>
      <c r="T17" s="247">
        <f>_xlfn.IFNA(ROUNDDOWN(VLOOKUP($H$10,$M$5:$N$8,2,0)*F17,-3),"")</f>
        <v>401000</v>
      </c>
    </row>
    <row r="18" spans="1:20" ht="30.6" customHeight="1" thickBot="1" x14ac:dyDescent="0.3">
      <c r="A18" s="152"/>
      <c r="B18" s="269" t="s">
        <v>284</v>
      </c>
      <c r="C18" s="270" t="s">
        <v>277</v>
      </c>
      <c r="D18" s="166">
        <f>F18*(1+H9)</f>
        <v>9900001.1000000015</v>
      </c>
      <c r="E18" s="169" t="s">
        <v>163</v>
      </c>
      <c r="F18" s="163">
        <f>'[3]13'!J37</f>
        <v>9000001</v>
      </c>
      <c r="G18" s="172" t="s">
        <v>163</v>
      </c>
      <c r="H18" s="309">
        <f>Q18</f>
        <v>5793000</v>
      </c>
      <c r="I18" s="170" t="s">
        <v>326</v>
      </c>
      <c r="Q18" s="241">
        <f>IF(S18=1,R18+$R$21,R18)</f>
        <v>5793000</v>
      </c>
      <c r="R18" s="245">
        <f>IF($T$20&lt;=$Q$4,ROUNDDOWN(VLOOKUP($H$10,$M$5:$N$8,2,0)*F18,-3),ROUNDDOWN(VLOOKUP($H$10,$M$5:$N$8,2,0)*F18*$Q$4/$T$20,-3))</f>
        <v>5793000</v>
      </c>
      <c r="S18" s="245" t="str">
        <f>IF(AND(MAX($F$14:$F$18)=$F18,SUM(S$14:S17)=0),1,"")</f>
        <v/>
      </c>
      <c r="T18" s="247">
        <f>_xlfn.IFNA(ROUNDDOWN(VLOOKUP($H$10,$M$5:$N$8,2,0)*F18,-3),"")</f>
        <v>6000000</v>
      </c>
    </row>
    <row r="19" spans="1:20" ht="30.6" customHeight="1" x14ac:dyDescent="0.25">
      <c r="A19" s="152"/>
      <c r="B19" s="272" t="s">
        <v>285</v>
      </c>
      <c r="C19" s="273" t="s">
        <v>164</v>
      </c>
      <c r="D19" s="274">
        <v>0</v>
      </c>
      <c r="E19" s="275" t="s">
        <v>163</v>
      </c>
      <c r="F19" s="173"/>
      <c r="G19" s="174"/>
      <c r="H19" s="175"/>
      <c r="I19" s="176"/>
      <c r="Q19" s="242"/>
      <c r="R19" s="245"/>
      <c r="S19" s="245"/>
      <c r="T19" s="242"/>
    </row>
    <row r="20" spans="1:20" ht="30.6" customHeight="1" thickBot="1" x14ac:dyDescent="0.3">
      <c r="A20" s="152"/>
      <c r="B20" s="749" t="s">
        <v>165</v>
      </c>
      <c r="C20" s="750"/>
      <c r="D20" s="197">
        <f>SUM(D14:D19)</f>
        <v>51261981.100000001</v>
      </c>
      <c r="E20" s="178" t="s">
        <v>163</v>
      </c>
      <c r="F20" s="177">
        <f>SUM(F14:F18)</f>
        <v>46601801</v>
      </c>
      <c r="G20" s="178" t="s">
        <v>163</v>
      </c>
      <c r="H20" s="179">
        <f>Q20</f>
        <v>30000000</v>
      </c>
      <c r="I20" s="180" t="s">
        <v>163</v>
      </c>
      <c r="Q20" s="241">
        <f>SUM(Q14:Q19)</f>
        <v>30000000</v>
      </c>
      <c r="R20" s="245">
        <f>SUM(R14:R19)</f>
        <v>29997000</v>
      </c>
      <c r="S20" s="245"/>
      <c r="T20" s="241">
        <f>SUM(T14:T19)</f>
        <v>31067000</v>
      </c>
    </row>
    <row r="21" spans="1:20" ht="16.5" thickBot="1" x14ac:dyDescent="0.3">
      <c r="A21" s="152"/>
      <c r="B21" s="276"/>
      <c r="C21" s="277"/>
      <c r="D21" s="277"/>
      <c r="E21" s="277"/>
      <c r="F21" s="277"/>
      <c r="G21" s="277"/>
      <c r="H21" s="277"/>
      <c r="I21" s="278"/>
      <c r="Q21" s="243"/>
      <c r="R21" s="245">
        <f>IF(T20&gt;$Q$4,$Q$4-R20,0)</f>
        <v>3000</v>
      </c>
      <c r="S21" s="246"/>
      <c r="T21" s="243"/>
    </row>
    <row r="22" spans="1:20" ht="16.5" customHeight="1" x14ac:dyDescent="0.25">
      <c r="A22" s="152"/>
      <c r="B22" s="279" t="s">
        <v>166</v>
      </c>
      <c r="C22" s="280"/>
      <c r="D22" s="280"/>
      <c r="E22" s="280"/>
      <c r="F22" s="280"/>
      <c r="G22" s="280"/>
      <c r="H22" s="280"/>
      <c r="I22" s="281"/>
    </row>
    <row r="23" spans="1:20" ht="38.450000000000003" customHeight="1" x14ac:dyDescent="0.25">
      <c r="A23" s="152"/>
      <c r="B23" s="743" t="s">
        <v>157</v>
      </c>
      <c r="C23" s="744"/>
      <c r="D23" s="745" t="s">
        <v>167</v>
      </c>
      <c r="E23" s="745"/>
      <c r="F23" s="746" t="s">
        <v>168</v>
      </c>
      <c r="G23" s="747"/>
      <c r="H23" s="746" t="s">
        <v>275</v>
      </c>
      <c r="I23" s="748"/>
    </row>
    <row r="24" spans="1:20" ht="30.6" customHeight="1" x14ac:dyDescent="0.25">
      <c r="A24" s="152"/>
      <c r="B24" s="743" t="s">
        <v>356</v>
      </c>
      <c r="C24" s="744"/>
      <c r="D24" s="379"/>
      <c r="E24" s="261" t="s">
        <v>163</v>
      </c>
      <c r="F24" s="752"/>
      <c r="G24" s="753"/>
      <c r="H24" s="737" t="s">
        <v>1851</v>
      </c>
      <c r="I24" s="738"/>
    </row>
    <row r="25" spans="1:20" ht="30.6" customHeight="1" x14ac:dyDescent="0.25">
      <c r="A25" s="152"/>
      <c r="B25" s="743" t="s">
        <v>357</v>
      </c>
      <c r="C25" s="744"/>
      <c r="D25" s="379">
        <v>51261981</v>
      </c>
      <c r="E25" s="146" t="s">
        <v>163</v>
      </c>
      <c r="F25" s="737" t="s">
        <v>1849</v>
      </c>
      <c r="G25" s="751"/>
      <c r="H25" s="737" t="s">
        <v>1850</v>
      </c>
      <c r="I25" s="738"/>
    </row>
    <row r="26" spans="1:20" ht="30.6" customHeight="1" x14ac:dyDescent="0.25">
      <c r="A26" s="152"/>
      <c r="B26" s="743" t="s">
        <v>358</v>
      </c>
      <c r="C26" s="744"/>
      <c r="D26" s="301"/>
      <c r="E26" s="146" t="s">
        <v>163</v>
      </c>
      <c r="F26" s="757"/>
      <c r="G26" s="758"/>
      <c r="H26" s="739"/>
      <c r="I26" s="740"/>
    </row>
    <row r="27" spans="1:20" ht="30.6" customHeight="1" thickBot="1" x14ac:dyDescent="0.3">
      <c r="A27" s="152"/>
      <c r="B27" s="282" t="s">
        <v>359</v>
      </c>
      <c r="C27" s="283" t="s">
        <v>360</v>
      </c>
      <c r="D27" s="302"/>
      <c r="E27" s="147" t="s">
        <v>163</v>
      </c>
      <c r="F27" s="759"/>
      <c r="G27" s="760"/>
      <c r="H27" s="741"/>
      <c r="I27" s="742"/>
    </row>
    <row r="28" spans="1:20" ht="30.6" customHeight="1" thickBot="1" x14ac:dyDescent="0.3">
      <c r="A28" s="152"/>
      <c r="B28" s="761" t="s">
        <v>165</v>
      </c>
      <c r="C28" s="762"/>
      <c r="D28" s="144">
        <f>SUM(D24:D27)</f>
        <v>51261981</v>
      </c>
      <c r="E28" s="145" t="s">
        <v>163</v>
      </c>
      <c r="F28" s="754"/>
      <c r="G28" s="755"/>
      <c r="H28" s="754"/>
      <c r="I28" s="756"/>
    </row>
    <row r="29" spans="1:20" x14ac:dyDescent="0.25">
      <c r="B29" s="150"/>
      <c r="C29" s="150"/>
      <c r="D29" s="150"/>
      <c r="E29" s="150"/>
      <c r="F29" s="150"/>
      <c r="G29" s="150"/>
      <c r="H29" s="150"/>
      <c r="I29" s="150"/>
    </row>
    <row r="30" spans="1:20" ht="13.5" customHeight="1" x14ac:dyDescent="0.25">
      <c r="B30" s="284" t="s">
        <v>169</v>
      </c>
      <c r="C30" s="285" t="s">
        <v>242</v>
      </c>
      <c r="D30" s="286"/>
      <c r="E30" s="286"/>
      <c r="F30" s="286"/>
      <c r="G30" s="286"/>
      <c r="H30" s="286"/>
      <c r="I30" s="286"/>
    </row>
    <row r="31" spans="1:20" ht="7.5" customHeight="1" x14ac:dyDescent="0.25">
      <c r="B31" s="286"/>
      <c r="C31" s="287" t="s">
        <v>170</v>
      </c>
      <c r="D31" s="288"/>
      <c r="E31" s="288"/>
      <c r="F31" s="288"/>
      <c r="G31" s="288"/>
      <c r="H31" s="288"/>
      <c r="I31" s="288"/>
    </row>
    <row r="32" spans="1:20" x14ac:dyDescent="0.25">
      <c r="B32" s="284" t="s">
        <v>171</v>
      </c>
      <c r="C32" s="289" t="s">
        <v>243</v>
      </c>
      <c r="D32" s="289"/>
      <c r="E32" s="289"/>
      <c r="F32" s="289"/>
      <c r="G32" s="289"/>
      <c r="H32" s="289"/>
      <c r="I32" s="289"/>
    </row>
    <row r="33" spans="2:9" ht="7.5" customHeight="1" x14ac:dyDescent="0.25">
      <c r="B33" s="150"/>
      <c r="C33" s="154"/>
      <c r="D33" s="154"/>
      <c r="E33" s="154"/>
      <c r="F33" s="154"/>
      <c r="G33" s="154"/>
      <c r="H33" s="154"/>
      <c r="I33" s="154"/>
    </row>
    <row r="34" spans="2:9" x14ac:dyDescent="0.25">
      <c r="B34" s="284" t="s">
        <v>172</v>
      </c>
      <c r="C34" s="286" t="s">
        <v>291</v>
      </c>
      <c r="D34" s="150"/>
      <c r="E34" s="150"/>
      <c r="F34" s="150"/>
      <c r="G34" s="150"/>
      <c r="H34" s="150"/>
      <c r="I34" s="150"/>
    </row>
    <row r="35" spans="2:9" x14ac:dyDescent="0.25">
      <c r="B35" s="150"/>
      <c r="C35" s="286" t="s">
        <v>303</v>
      </c>
      <c r="D35" s="150"/>
      <c r="E35" s="150"/>
      <c r="F35" s="150"/>
      <c r="G35" s="150"/>
      <c r="H35" s="150"/>
      <c r="I35" s="150"/>
    </row>
    <row r="36" spans="2:9" ht="7.5" customHeight="1" x14ac:dyDescent="0.25">
      <c r="B36" s="150"/>
      <c r="C36" s="286"/>
      <c r="D36" s="150"/>
      <c r="E36" s="150"/>
      <c r="F36" s="150"/>
      <c r="G36" s="150"/>
      <c r="H36" s="150"/>
      <c r="I36" s="150"/>
    </row>
    <row r="37" spans="2:9" x14ac:dyDescent="0.25">
      <c r="B37" s="284" t="s">
        <v>173</v>
      </c>
      <c r="C37" s="286" t="s">
        <v>190</v>
      </c>
      <c r="D37" s="150"/>
      <c r="E37" s="150"/>
      <c r="F37" s="150"/>
      <c r="G37" s="150"/>
      <c r="H37" s="150"/>
      <c r="I37" s="150"/>
    </row>
    <row r="38" spans="2:9" x14ac:dyDescent="0.25">
      <c r="B38" s="150"/>
      <c r="C38" s="286" t="s">
        <v>174</v>
      </c>
      <c r="D38" s="150"/>
      <c r="E38" s="150"/>
      <c r="F38" s="150"/>
      <c r="G38" s="150"/>
      <c r="H38" s="150"/>
      <c r="I38" s="150"/>
    </row>
    <row r="39" spans="2:9" x14ac:dyDescent="0.25">
      <c r="B39" s="150"/>
      <c r="C39" s="150"/>
      <c r="D39" s="150"/>
      <c r="E39" s="150"/>
      <c r="F39" s="150"/>
      <c r="G39" s="150"/>
      <c r="H39" s="150"/>
      <c r="I39" s="150"/>
    </row>
    <row r="40" spans="2:9" x14ac:dyDescent="0.25">
      <c r="B40" s="150"/>
      <c r="C40" s="150"/>
      <c r="D40" s="150"/>
      <c r="E40" s="150"/>
      <c r="F40" s="150"/>
      <c r="G40" s="150"/>
      <c r="H40" s="150"/>
      <c r="I40" s="150"/>
    </row>
    <row r="41" spans="2:9" x14ac:dyDescent="0.25">
      <c r="B41" s="152"/>
      <c r="C41" s="152"/>
      <c r="D41" s="152"/>
      <c r="E41" s="152"/>
      <c r="F41" s="152"/>
      <c r="G41" s="152"/>
      <c r="H41" s="152"/>
      <c r="I41" s="152"/>
    </row>
  </sheetData>
  <sheetProtection formatCells="0" selectLockedCells="1"/>
  <mergeCells count="26">
    <mergeCell ref="H9:I9"/>
    <mergeCell ref="B13:C13"/>
    <mergeCell ref="D13:E13"/>
    <mergeCell ref="F13:G13"/>
    <mergeCell ref="H13:I13"/>
    <mergeCell ref="H10:I10"/>
    <mergeCell ref="F28:G28"/>
    <mergeCell ref="H28:I28"/>
    <mergeCell ref="F26:G26"/>
    <mergeCell ref="F27:G27"/>
    <mergeCell ref="B28:C28"/>
    <mergeCell ref="F25:G25"/>
    <mergeCell ref="B24:C24"/>
    <mergeCell ref="F24:G24"/>
    <mergeCell ref="B26:C26"/>
    <mergeCell ref="B25:C25"/>
    <mergeCell ref="B23:C23"/>
    <mergeCell ref="D23:E23"/>
    <mergeCell ref="F23:G23"/>
    <mergeCell ref="H23:I23"/>
    <mergeCell ref="B20:C20"/>
    <mergeCell ref="Q12:T12"/>
    <mergeCell ref="H24:I24"/>
    <mergeCell ref="H25:I25"/>
    <mergeCell ref="H26:I26"/>
    <mergeCell ref="H27:I27"/>
  </mergeCells>
  <phoneticPr fontId="8"/>
  <conditionalFormatting sqref="D24:D27">
    <cfRule type="containsBlanks" dxfId="1" priority="1">
      <formula>LEN(TRIM(D24))=0</formula>
    </cfRule>
  </conditionalFormatting>
  <conditionalFormatting sqref="F24:I27">
    <cfRule type="containsBlanks" dxfId="0" priority="2">
      <formula>LEN(TRIM(F24))=0</formula>
    </cfRule>
  </conditionalFormatting>
  <printOptions horizontalCentered="1" verticalCentered="1"/>
  <pageMargins left="0.42" right="0.23622047244094491" top="0.19685039370078741" bottom="0.19685039370078741" header="0.31496062992125984" footer="0.31496062992125984"/>
  <pageSetup paperSize="9"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pageSetUpPr fitToPage="1"/>
  </sheetPr>
  <dimension ref="A1:K43"/>
  <sheetViews>
    <sheetView showGridLines="0" view="pageBreakPreview" zoomScale="85" zoomScaleNormal="100" zoomScaleSheetLayoutView="85" workbookViewId="0">
      <selection activeCell="O46" sqref="O46"/>
    </sheetView>
  </sheetViews>
  <sheetFormatPr defaultColWidth="9.21875" defaultRowHeight="15.75" x14ac:dyDescent="0.25"/>
  <cols>
    <col min="1" max="1" width="2.77734375" style="142" customWidth="1"/>
    <col min="2" max="2" width="2.5546875" style="214" customWidth="1"/>
    <col min="3" max="3" width="16.109375" style="142" customWidth="1"/>
    <col min="4" max="4" width="10.6640625" style="142" customWidth="1"/>
    <col min="5" max="5" width="8.21875" style="142" customWidth="1"/>
    <col min="6" max="6" width="7.109375" style="142" customWidth="1"/>
    <col min="7" max="8" width="7.33203125" style="142" customWidth="1"/>
    <col min="9" max="9" width="3.33203125" style="142" customWidth="1"/>
    <col min="10" max="10" width="11.44140625" style="153" customWidth="1"/>
    <col min="11" max="11" width="8.88671875" style="142" customWidth="1"/>
    <col min="12" max="12" width="0.77734375" style="142" customWidth="1"/>
    <col min="13" max="13" width="1.77734375" style="142" customWidth="1"/>
    <col min="14" max="16384" width="9.21875" style="142"/>
  </cols>
  <sheetData>
    <row r="1" spans="1:11" ht="13.5" customHeight="1" x14ac:dyDescent="0.25">
      <c r="A1" s="198"/>
      <c r="B1" s="199"/>
      <c r="C1" s="198"/>
      <c r="D1" s="198"/>
      <c r="E1" s="198"/>
      <c r="F1" s="198"/>
      <c r="G1" s="198"/>
      <c r="H1" s="198"/>
      <c r="I1" s="198"/>
      <c r="J1" s="227"/>
      <c r="K1" s="198"/>
    </row>
    <row r="2" spans="1:11" ht="16.5" x14ac:dyDescent="0.25">
      <c r="A2" s="200" t="s">
        <v>239</v>
      </c>
      <c r="B2" s="201"/>
    </row>
    <row r="3" spans="1:11" ht="14.45" customHeight="1" x14ac:dyDescent="0.25">
      <c r="A3" s="200"/>
      <c r="B3" s="201"/>
    </row>
    <row r="4" spans="1:11" ht="14.45" customHeight="1" thickBot="1" x14ac:dyDescent="0.3">
      <c r="A4" s="240"/>
      <c r="B4" s="203"/>
      <c r="C4" s="202"/>
      <c r="D4" s="202"/>
      <c r="E4" s="202"/>
      <c r="F4" s="202"/>
      <c r="G4" s="202"/>
      <c r="H4" s="202"/>
      <c r="I4" s="202"/>
      <c r="J4" s="228"/>
      <c r="K4" s="202"/>
    </row>
    <row r="5" spans="1:11" ht="24" customHeight="1" thickBot="1" x14ac:dyDescent="0.3">
      <c r="A5" s="768" t="s">
        <v>286</v>
      </c>
      <c r="B5" s="769"/>
      <c r="C5" s="769"/>
      <c r="D5" s="769"/>
      <c r="E5" s="769"/>
      <c r="F5" s="769"/>
      <c r="G5" s="769"/>
      <c r="H5" s="769"/>
      <c r="I5" s="204"/>
      <c r="J5" s="229"/>
      <c r="K5" s="226"/>
    </row>
    <row r="6" spans="1:11" ht="41.45" customHeight="1" x14ac:dyDescent="0.25">
      <c r="A6" s="770" t="s">
        <v>175</v>
      </c>
      <c r="B6" s="771"/>
      <c r="C6" s="215" t="s">
        <v>176</v>
      </c>
      <c r="D6" s="215" t="s">
        <v>218</v>
      </c>
      <c r="E6" s="215" t="s">
        <v>178</v>
      </c>
      <c r="F6" s="218" t="s">
        <v>225</v>
      </c>
      <c r="G6" s="205" t="s">
        <v>211</v>
      </c>
      <c r="H6" s="220" t="s">
        <v>220</v>
      </c>
      <c r="I6" s="205" t="s">
        <v>211</v>
      </c>
      <c r="J6" s="230" t="s">
        <v>179</v>
      </c>
      <c r="K6" s="221" t="s">
        <v>180</v>
      </c>
    </row>
    <row r="7" spans="1:11" ht="30.6" customHeight="1" x14ac:dyDescent="0.25">
      <c r="A7" s="206" t="s">
        <v>278</v>
      </c>
      <c r="B7" s="207">
        <v>1</v>
      </c>
      <c r="C7" s="248" t="s">
        <v>1852</v>
      </c>
      <c r="D7" s="249" t="s">
        <v>1853</v>
      </c>
      <c r="E7" s="254">
        <v>18000000</v>
      </c>
      <c r="F7" s="250">
        <v>1</v>
      </c>
      <c r="G7" s="251" t="s">
        <v>1854</v>
      </c>
      <c r="H7" s="250">
        <v>1</v>
      </c>
      <c r="I7" s="251" t="s">
        <v>1855</v>
      </c>
      <c r="J7" s="231">
        <f t="shared" ref="J7:J36" si="0">E7*F7*H7</f>
        <v>18000000</v>
      </c>
      <c r="K7" s="252" t="s">
        <v>1856</v>
      </c>
    </row>
    <row r="8" spans="1:11" ht="30.6" customHeight="1" x14ac:dyDescent="0.25">
      <c r="A8" s="206" t="s">
        <v>278</v>
      </c>
      <c r="B8" s="207">
        <v>2</v>
      </c>
      <c r="C8" s="256"/>
      <c r="D8" s="257"/>
      <c r="E8" s="253"/>
      <c r="F8" s="258"/>
      <c r="G8" s="259"/>
      <c r="H8" s="258"/>
      <c r="I8" s="259"/>
      <c r="J8" s="231">
        <f t="shared" si="0"/>
        <v>0</v>
      </c>
      <c r="K8" s="260"/>
    </row>
    <row r="9" spans="1:11" ht="30.6" customHeight="1" x14ac:dyDescent="0.25">
      <c r="A9" s="206" t="s">
        <v>278</v>
      </c>
      <c r="B9" s="207">
        <v>3</v>
      </c>
      <c r="C9" s="256"/>
      <c r="D9" s="257"/>
      <c r="E9" s="253"/>
      <c r="F9" s="258"/>
      <c r="G9" s="259"/>
      <c r="H9" s="258"/>
      <c r="I9" s="259"/>
      <c r="J9" s="231">
        <f t="shared" si="0"/>
        <v>0</v>
      </c>
      <c r="K9" s="260"/>
    </row>
    <row r="10" spans="1:11" ht="30.6" customHeight="1" x14ac:dyDescent="0.25">
      <c r="A10" s="206" t="s">
        <v>278</v>
      </c>
      <c r="B10" s="207">
        <v>4</v>
      </c>
      <c r="C10" s="256"/>
      <c r="D10" s="257"/>
      <c r="E10" s="253"/>
      <c r="F10" s="258"/>
      <c r="G10" s="259"/>
      <c r="H10" s="258"/>
      <c r="I10" s="259"/>
      <c r="J10" s="231">
        <f t="shared" si="0"/>
        <v>0</v>
      </c>
      <c r="K10" s="260"/>
    </row>
    <row r="11" spans="1:11" ht="30.6" customHeight="1" x14ac:dyDescent="0.25">
      <c r="A11" s="206" t="s">
        <v>278</v>
      </c>
      <c r="B11" s="207">
        <v>5</v>
      </c>
      <c r="C11" s="256"/>
      <c r="D11" s="257"/>
      <c r="E11" s="253"/>
      <c r="F11" s="258"/>
      <c r="G11" s="259"/>
      <c r="H11" s="258"/>
      <c r="I11" s="259"/>
      <c r="J11" s="231">
        <f t="shared" si="0"/>
        <v>0</v>
      </c>
      <c r="K11" s="260"/>
    </row>
    <row r="12" spans="1:11" ht="30.6" customHeight="1" x14ac:dyDescent="0.25">
      <c r="A12" s="206" t="s">
        <v>278</v>
      </c>
      <c r="B12" s="207">
        <v>6</v>
      </c>
      <c r="C12" s="256"/>
      <c r="D12" s="257"/>
      <c r="E12" s="253"/>
      <c r="F12" s="258"/>
      <c r="G12" s="259"/>
      <c r="H12" s="258"/>
      <c r="I12" s="259"/>
      <c r="J12" s="231">
        <f t="shared" si="0"/>
        <v>0</v>
      </c>
      <c r="K12" s="260"/>
    </row>
    <row r="13" spans="1:11" ht="30.6" customHeight="1" x14ac:dyDescent="0.25">
      <c r="A13" s="206" t="s">
        <v>278</v>
      </c>
      <c r="B13" s="207">
        <v>7</v>
      </c>
      <c r="C13" s="256"/>
      <c r="D13" s="257"/>
      <c r="E13" s="253"/>
      <c r="F13" s="258"/>
      <c r="G13" s="259"/>
      <c r="H13" s="258"/>
      <c r="I13" s="259"/>
      <c r="J13" s="231">
        <f t="shared" si="0"/>
        <v>0</v>
      </c>
      <c r="K13" s="260"/>
    </row>
    <row r="14" spans="1:11" ht="30.6" customHeight="1" x14ac:dyDescent="0.25">
      <c r="A14" s="206" t="s">
        <v>278</v>
      </c>
      <c r="B14" s="207">
        <v>8</v>
      </c>
      <c r="C14" s="256"/>
      <c r="D14" s="257"/>
      <c r="E14" s="253"/>
      <c r="F14" s="258"/>
      <c r="G14" s="259"/>
      <c r="H14" s="258"/>
      <c r="I14" s="259"/>
      <c r="J14" s="231">
        <f t="shared" si="0"/>
        <v>0</v>
      </c>
      <c r="K14" s="260"/>
    </row>
    <row r="15" spans="1:11" ht="30.6" customHeight="1" x14ac:dyDescent="0.25">
      <c r="A15" s="206" t="s">
        <v>278</v>
      </c>
      <c r="B15" s="207">
        <v>9</v>
      </c>
      <c r="C15" s="256"/>
      <c r="D15" s="257"/>
      <c r="E15" s="253"/>
      <c r="F15" s="258"/>
      <c r="G15" s="259"/>
      <c r="H15" s="258"/>
      <c r="I15" s="259"/>
      <c r="J15" s="231">
        <f t="shared" si="0"/>
        <v>0</v>
      </c>
      <c r="K15" s="260"/>
    </row>
    <row r="16" spans="1:11" ht="30.6" customHeight="1" thickBot="1" x14ac:dyDescent="0.3">
      <c r="A16" s="208" t="s">
        <v>278</v>
      </c>
      <c r="B16" s="209">
        <v>10</v>
      </c>
      <c r="C16" s="256"/>
      <c r="D16" s="257"/>
      <c r="E16" s="253"/>
      <c r="F16" s="258"/>
      <c r="G16" s="259"/>
      <c r="H16" s="258"/>
      <c r="I16" s="259"/>
      <c r="J16" s="232">
        <f t="shared" si="0"/>
        <v>0</v>
      </c>
      <c r="K16" s="260"/>
    </row>
    <row r="17" spans="1:11" ht="30.6" hidden="1" customHeight="1" x14ac:dyDescent="0.25">
      <c r="A17" s="224" t="s">
        <v>278</v>
      </c>
      <c r="B17" s="225">
        <v>11</v>
      </c>
      <c r="C17" s="256"/>
      <c r="D17" s="257"/>
      <c r="E17" s="253"/>
      <c r="F17" s="258"/>
      <c r="G17" s="259"/>
      <c r="H17" s="258"/>
      <c r="I17" s="259"/>
      <c r="J17" s="233">
        <f t="shared" si="0"/>
        <v>0</v>
      </c>
      <c r="K17" s="260"/>
    </row>
    <row r="18" spans="1:11" ht="30.6" hidden="1" customHeight="1" x14ac:dyDescent="0.25">
      <c r="A18" s="206" t="s">
        <v>278</v>
      </c>
      <c r="B18" s="207">
        <v>12</v>
      </c>
      <c r="C18" s="256"/>
      <c r="D18" s="257"/>
      <c r="E18" s="253"/>
      <c r="F18" s="258"/>
      <c r="G18" s="259"/>
      <c r="H18" s="258"/>
      <c r="I18" s="259"/>
      <c r="J18" s="231">
        <f t="shared" si="0"/>
        <v>0</v>
      </c>
      <c r="K18" s="260"/>
    </row>
    <row r="19" spans="1:11" ht="30.6" hidden="1" customHeight="1" x14ac:dyDescent="0.25">
      <c r="A19" s="206" t="s">
        <v>278</v>
      </c>
      <c r="B19" s="207">
        <v>13</v>
      </c>
      <c r="C19" s="256"/>
      <c r="D19" s="257"/>
      <c r="E19" s="253"/>
      <c r="F19" s="258"/>
      <c r="G19" s="259"/>
      <c r="H19" s="258"/>
      <c r="I19" s="259"/>
      <c r="J19" s="231">
        <f t="shared" si="0"/>
        <v>0</v>
      </c>
      <c r="K19" s="260"/>
    </row>
    <row r="20" spans="1:11" ht="30.6" hidden="1" customHeight="1" x14ac:dyDescent="0.25">
      <c r="A20" s="206" t="s">
        <v>278</v>
      </c>
      <c r="B20" s="207">
        <v>14</v>
      </c>
      <c r="C20" s="256"/>
      <c r="D20" s="257"/>
      <c r="E20" s="253"/>
      <c r="F20" s="258"/>
      <c r="G20" s="259"/>
      <c r="H20" s="258"/>
      <c r="I20" s="259"/>
      <c r="J20" s="231">
        <f t="shared" si="0"/>
        <v>0</v>
      </c>
      <c r="K20" s="260"/>
    </row>
    <row r="21" spans="1:11" ht="30.6" hidden="1" customHeight="1" x14ac:dyDescent="0.25">
      <c r="A21" s="206" t="s">
        <v>278</v>
      </c>
      <c r="B21" s="207">
        <v>15</v>
      </c>
      <c r="C21" s="256"/>
      <c r="D21" s="257"/>
      <c r="E21" s="253"/>
      <c r="F21" s="258"/>
      <c r="G21" s="259"/>
      <c r="H21" s="258"/>
      <c r="I21" s="259"/>
      <c r="J21" s="231">
        <f t="shared" si="0"/>
        <v>0</v>
      </c>
      <c r="K21" s="260"/>
    </row>
    <row r="22" spans="1:11" ht="30.6" hidden="1" customHeight="1" x14ac:dyDescent="0.25">
      <c r="A22" s="206" t="s">
        <v>278</v>
      </c>
      <c r="B22" s="207">
        <v>16</v>
      </c>
      <c r="C22" s="256"/>
      <c r="D22" s="257"/>
      <c r="E22" s="253"/>
      <c r="F22" s="258"/>
      <c r="G22" s="259"/>
      <c r="H22" s="258"/>
      <c r="I22" s="259"/>
      <c r="J22" s="231">
        <f t="shared" si="0"/>
        <v>0</v>
      </c>
      <c r="K22" s="260"/>
    </row>
    <row r="23" spans="1:11" ht="30.6" hidden="1" customHeight="1" x14ac:dyDescent="0.25">
      <c r="A23" s="206" t="s">
        <v>278</v>
      </c>
      <c r="B23" s="207">
        <v>17</v>
      </c>
      <c r="C23" s="256"/>
      <c r="D23" s="257"/>
      <c r="E23" s="253"/>
      <c r="F23" s="258"/>
      <c r="G23" s="259"/>
      <c r="H23" s="258"/>
      <c r="I23" s="259"/>
      <c r="J23" s="231">
        <f t="shared" si="0"/>
        <v>0</v>
      </c>
      <c r="K23" s="260"/>
    </row>
    <row r="24" spans="1:11" ht="30.6" hidden="1" customHeight="1" x14ac:dyDescent="0.25">
      <c r="A24" s="206" t="s">
        <v>278</v>
      </c>
      <c r="B24" s="207">
        <v>18</v>
      </c>
      <c r="C24" s="256"/>
      <c r="D24" s="257"/>
      <c r="E24" s="253"/>
      <c r="F24" s="258"/>
      <c r="G24" s="259"/>
      <c r="H24" s="258"/>
      <c r="I24" s="259"/>
      <c r="J24" s="231">
        <f t="shared" si="0"/>
        <v>0</v>
      </c>
      <c r="K24" s="260"/>
    </row>
    <row r="25" spans="1:11" ht="30.6" hidden="1" customHeight="1" x14ac:dyDescent="0.25">
      <c r="A25" s="206" t="s">
        <v>278</v>
      </c>
      <c r="B25" s="207">
        <v>19</v>
      </c>
      <c r="C25" s="256"/>
      <c r="D25" s="257"/>
      <c r="E25" s="253"/>
      <c r="F25" s="258"/>
      <c r="G25" s="259"/>
      <c r="H25" s="258"/>
      <c r="I25" s="259"/>
      <c r="J25" s="231">
        <f t="shared" si="0"/>
        <v>0</v>
      </c>
      <c r="K25" s="260"/>
    </row>
    <row r="26" spans="1:11" ht="30.6" hidden="1" customHeight="1" x14ac:dyDescent="0.25">
      <c r="A26" s="206" t="s">
        <v>278</v>
      </c>
      <c r="B26" s="207">
        <v>20</v>
      </c>
      <c r="C26" s="256"/>
      <c r="D26" s="257"/>
      <c r="E26" s="253"/>
      <c r="F26" s="258"/>
      <c r="G26" s="259"/>
      <c r="H26" s="258"/>
      <c r="I26" s="259"/>
      <c r="J26" s="231">
        <f t="shared" si="0"/>
        <v>0</v>
      </c>
      <c r="K26" s="260"/>
    </row>
    <row r="27" spans="1:11" ht="30.6" hidden="1" customHeight="1" x14ac:dyDescent="0.25">
      <c r="A27" s="206" t="s">
        <v>278</v>
      </c>
      <c r="B27" s="207">
        <v>21</v>
      </c>
      <c r="C27" s="256"/>
      <c r="D27" s="257"/>
      <c r="E27" s="253"/>
      <c r="F27" s="258"/>
      <c r="G27" s="259"/>
      <c r="H27" s="258"/>
      <c r="I27" s="259"/>
      <c r="J27" s="231">
        <f t="shared" si="0"/>
        <v>0</v>
      </c>
      <c r="K27" s="260"/>
    </row>
    <row r="28" spans="1:11" ht="30.6" hidden="1" customHeight="1" x14ac:dyDescent="0.25">
      <c r="A28" s="206" t="s">
        <v>278</v>
      </c>
      <c r="B28" s="207">
        <v>22</v>
      </c>
      <c r="C28" s="256"/>
      <c r="D28" s="257"/>
      <c r="E28" s="253"/>
      <c r="F28" s="258"/>
      <c r="G28" s="259"/>
      <c r="H28" s="258"/>
      <c r="I28" s="259"/>
      <c r="J28" s="231">
        <f t="shared" si="0"/>
        <v>0</v>
      </c>
      <c r="K28" s="260"/>
    </row>
    <row r="29" spans="1:11" ht="30.6" hidden="1" customHeight="1" x14ac:dyDescent="0.25">
      <c r="A29" s="206" t="s">
        <v>278</v>
      </c>
      <c r="B29" s="207">
        <v>23</v>
      </c>
      <c r="C29" s="256"/>
      <c r="D29" s="257"/>
      <c r="E29" s="253"/>
      <c r="F29" s="258"/>
      <c r="G29" s="259"/>
      <c r="H29" s="258"/>
      <c r="I29" s="259"/>
      <c r="J29" s="231">
        <f t="shared" si="0"/>
        <v>0</v>
      </c>
      <c r="K29" s="260"/>
    </row>
    <row r="30" spans="1:11" ht="30.6" hidden="1" customHeight="1" x14ac:dyDescent="0.25">
      <c r="A30" s="206" t="s">
        <v>278</v>
      </c>
      <c r="B30" s="207">
        <v>24</v>
      </c>
      <c r="C30" s="256"/>
      <c r="D30" s="257"/>
      <c r="E30" s="253"/>
      <c r="F30" s="258"/>
      <c r="G30" s="259"/>
      <c r="H30" s="258"/>
      <c r="I30" s="259"/>
      <c r="J30" s="231">
        <f t="shared" si="0"/>
        <v>0</v>
      </c>
      <c r="K30" s="260"/>
    </row>
    <row r="31" spans="1:11" ht="30.6" hidden="1" customHeight="1" x14ac:dyDescent="0.25">
      <c r="A31" s="206" t="s">
        <v>278</v>
      </c>
      <c r="B31" s="207">
        <v>25</v>
      </c>
      <c r="C31" s="256"/>
      <c r="D31" s="257"/>
      <c r="E31" s="253"/>
      <c r="F31" s="258"/>
      <c r="G31" s="259"/>
      <c r="H31" s="258"/>
      <c r="I31" s="259"/>
      <c r="J31" s="231">
        <f t="shared" si="0"/>
        <v>0</v>
      </c>
      <c r="K31" s="260"/>
    </row>
    <row r="32" spans="1:11" ht="30.6" hidden="1" customHeight="1" x14ac:dyDescent="0.25">
      <c r="A32" s="206" t="s">
        <v>278</v>
      </c>
      <c r="B32" s="207">
        <v>26</v>
      </c>
      <c r="C32" s="256"/>
      <c r="D32" s="257"/>
      <c r="E32" s="253"/>
      <c r="F32" s="258"/>
      <c r="G32" s="259"/>
      <c r="H32" s="258"/>
      <c r="I32" s="259"/>
      <c r="J32" s="231">
        <f t="shared" si="0"/>
        <v>0</v>
      </c>
      <c r="K32" s="260"/>
    </row>
    <row r="33" spans="1:11" ht="30.6" hidden="1" customHeight="1" x14ac:dyDescent="0.25">
      <c r="A33" s="206" t="s">
        <v>278</v>
      </c>
      <c r="B33" s="207">
        <v>27</v>
      </c>
      <c r="C33" s="256"/>
      <c r="D33" s="257"/>
      <c r="E33" s="253"/>
      <c r="F33" s="258"/>
      <c r="G33" s="259"/>
      <c r="H33" s="258"/>
      <c r="I33" s="259"/>
      <c r="J33" s="231">
        <f t="shared" si="0"/>
        <v>0</v>
      </c>
      <c r="K33" s="260"/>
    </row>
    <row r="34" spans="1:11" ht="30.6" hidden="1" customHeight="1" x14ac:dyDescent="0.25">
      <c r="A34" s="206" t="s">
        <v>278</v>
      </c>
      <c r="B34" s="207">
        <v>28</v>
      </c>
      <c r="C34" s="256"/>
      <c r="D34" s="257"/>
      <c r="E34" s="253"/>
      <c r="F34" s="258"/>
      <c r="G34" s="259"/>
      <c r="H34" s="258"/>
      <c r="I34" s="259"/>
      <c r="J34" s="231">
        <f t="shared" si="0"/>
        <v>0</v>
      </c>
      <c r="K34" s="260"/>
    </row>
    <row r="35" spans="1:11" ht="30.6" hidden="1" customHeight="1" x14ac:dyDescent="0.25">
      <c r="A35" s="206" t="s">
        <v>278</v>
      </c>
      <c r="B35" s="207">
        <v>29</v>
      </c>
      <c r="C35" s="256"/>
      <c r="D35" s="257"/>
      <c r="E35" s="253"/>
      <c r="F35" s="258"/>
      <c r="G35" s="259"/>
      <c r="H35" s="258"/>
      <c r="I35" s="259"/>
      <c r="J35" s="231">
        <f t="shared" si="0"/>
        <v>0</v>
      </c>
      <c r="K35" s="260"/>
    </row>
    <row r="36" spans="1:11" ht="30.6" hidden="1" customHeight="1" thickBot="1" x14ac:dyDescent="0.3">
      <c r="A36" s="208" t="s">
        <v>278</v>
      </c>
      <c r="B36" s="209">
        <v>30</v>
      </c>
      <c r="C36" s="216"/>
      <c r="D36" s="216"/>
      <c r="E36" s="217"/>
      <c r="F36" s="219"/>
      <c r="G36" s="210"/>
      <c r="H36" s="219"/>
      <c r="I36" s="210"/>
      <c r="J36" s="232">
        <f t="shared" si="0"/>
        <v>0</v>
      </c>
      <c r="K36" s="222"/>
    </row>
    <row r="37" spans="1:11" ht="45" customHeight="1" thickBot="1" x14ac:dyDescent="0.3">
      <c r="A37" s="211" t="s">
        <v>165</v>
      </c>
      <c r="B37" s="212"/>
      <c r="C37" s="212"/>
      <c r="D37" s="212"/>
      <c r="E37" s="212"/>
      <c r="F37" s="212"/>
      <c r="G37" s="212"/>
      <c r="H37" s="212"/>
      <c r="I37" s="213"/>
      <c r="J37" s="234">
        <f>SUM(J7:J36)</f>
        <v>18000000</v>
      </c>
      <c r="K37" s="223"/>
    </row>
    <row r="38" spans="1:11" x14ac:dyDescent="0.25">
      <c r="A38" s="202"/>
      <c r="B38" s="203"/>
      <c r="C38" s="143"/>
      <c r="D38" s="143"/>
      <c r="E38" s="143"/>
      <c r="F38" s="143"/>
      <c r="G38" s="143"/>
      <c r="H38" s="143"/>
      <c r="I38" s="143"/>
      <c r="J38" s="154"/>
      <c r="K38" s="143"/>
    </row>
    <row r="39" spans="1:11" x14ac:dyDescent="0.25">
      <c r="A39" s="202"/>
      <c r="B39" s="203"/>
      <c r="C39" s="143"/>
      <c r="D39" s="143"/>
      <c r="E39" s="143"/>
      <c r="F39" s="143"/>
      <c r="G39" s="143"/>
      <c r="H39" s="143"/>
      <c r="I39" s="143"/>
      <c r="J39" s="154"/>
      <c r="K39" s="143"/>
    </row>
    <row r="40" spans="1:11" x14ac:dyDescent="0.25">
      <c r="A40" s="202"/>
      <c r="B40" s="203"/>
      <c r="C40" s="143"/>
      <c r="D40" s="143"/>
      <c r="E40" s="143"/>
      <c r="F40" s="143"/>
      <c r="G40" s="143"/>
      <c r="H40" s="143"/>
      <c r="I40" s="143"/>
      <c r="J40" s="154"/>
      <c r="K40" s="143"/>
    </row>
    <row r="41" spans="1:11" x14ac:dyDescent="0.25">
      <c r="A41" s="202"/>
      <c r="B41" s="203"/>
      <c r="C41" s="143"/>
      <c r="D41" s="143"/>
      <c r="E41" s="143"/>
      <c r="F41" s="143"/>
      <c r="G41" s="143"/>
      <c r="H41" s="143"/>
      <c r="I41" s="143"/>
      <c r="J41" s="154"/>
      <c r="K41" s="143"/>
    </row>
    <row r="42" spans="1:11" x14ac:dyDescent="0.25">
      <c r="A42" s="202"/>
      <c r="B42" s="203"/>
      <c r="C42" s="143"/>
      <c r="D42" s="143"/>
      <c r="E42" s="143"/>
      <c r="F42" s="143"/>
      <c r="G42" s="143"/>
      <c r="H42" s="143"/>
      <c r="I42" s="143"/>
      <c r="J42" s="154"/>
      <c r="K42" s="143"/>
    </row>
    <row r="43" spans="1:11" x14ac:dyDescent="0.25">
      <c r="A43" s="202"/>
      <c r="B43" s="203"/>
      <c r="C43" s="202"/>
      <c r="D43" s="202"/>
      <c r="E43" s="202"/>
      <c r="F43" s="202"/>
      <c r="G43" s="202"/>
      <c r="H43" s="202"/>
      <c r="I43" s="202"/>
      <c r="J43" s="228"/>
      <c r="K43" s="202"/>
    </row>
  </sheetData>
  <sheetProtection formatCells="0" formatRows="0"/>
  <mergeCells count="2">
    <mergeCell ref="A5:H5"/>
    <mergeCell ref="A6:B6"/>
  </mergeCells>
  <phoneticPr fontId="8"/>
  <pageMargins left="0.70866141732283472" right="0.47244094488188981" top="0.55118110236220474" bottom="0.55118110236220474" header="0.31496062992125984" footer="0.31496062992125984"/>
  <pageSetup paperSize="9" scale="86" fitToHeight="0" orientation="portrait" r:id="rId1"/>
  <headerFooter>
    <oddFooter>&amp;C&amp;A</oddFooter>
  </headerFooter>
  <colBreaks count="1" manualBreakCount="1">
    <brk id="11"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A1:K43"/>
  <sheetViews>
    <sheetView showGridLines="0" view="pageBreakPreview" zoomScale="85" zoomScaleNormal="100" zoomScaleSheetLayoutView="85" workbookViewId="0">
      <selection activeCell="J60" sqref="J60"/>
    </sheetView>
  </sheetViews>
  <sheetFormatPr defaultColWidth="9.21875" defaultRowHeight="15.75" x14ac:dyDescent="0.25"/>
  <cols>
    <col min="1" max="1" width="2.77734375" style="142" customWidth="1"/>
    <col min="2" max="2" width="2.5546875" style="214" customWidth="1"/>
    <col min="3" max="3" width="16.109375" style="142" customWidth="1"/>
    <col min="4" max="4" width="10.6640625" style="142" customWidth="1"/>
    <col min="5" max="5" width="8.21875" style="142" customWidth="1"/>
    <col min="6" max="6" width="7.109375" style="142" customWidth="1"/>
    <col min="7" max="8" width="7.33203125" style="142" customWidth="1"/>
    <col min="9" max="9" width="3.33203125" style="142" customWidth="1"/>
    <col min="10" max="10" width="11.44140625" style="153" customWidth="1"/>
    <col min="11" max="11" width="8.88671875" style="142" customWidth="1"/>
    <col min="12" max="12" width="0.77734375" style="142" customWidth="1"/>
    <col min="13" max="13" width="1.77734375" style="142" customWidth="1"/>
    <col min="14" max="16384" width="9.21875" style="142"/>
  </cols>
  <sheetData>
    <row r="1" spans="1:11" ht="13.5" customHeight="1" x14ac:dyDescent="0.25">
      <c r="A1" s="198"/>
      <c r="B1" s="199"/>
      <c r="C1" s="198"/>
      <c r="D1" s="198"/>
      <c r="E1" s="198"/>
      <c r="F1" s="198"/>
      <c r="G1" s="198"/>
      <c r="H1" s="198"/>
      <c r="I1" s="198"/>
      <c r="J1" s="227"/>
      <c r="K1" s="198"/>
    </row>
    <row r="2" spans="1:11" ht="16.5" x14ac:dyDescent="0.25">
      <c r="A2" s="200" t="s">
        <v>239</v>
      </c>
      <c r="B2" s="201"/>
    </row>
    <row r="3" spans="1:11" ht="14.45" customHeight="1" x14ac:dyDescent="0.25">
      <c r="A3" s="200"/>
      <c r="B3" s="201"/>
    </row>
    <row r="4" spans="1:11" ht="14.45" customHeight="1" thickBot="1" x14ac:dyDescent="0.3">
      <c r="A4" s="240"/>
      <c r="B4" s="203"/>
      <c r="C4" s="202"/>
      <c r="D4" s="202"/>
      <c r="E4" s="202"/>
      <c r="F4" s="202"/>
      <c r="G4" s="202"/>
      <c r="H4" s="202"/>
      <c r="I4" s="202"/>
      <c r="J4" s="228"/>
      <c r="K4" s="202"/>
    </row>
    <row r="5" spans="1:11" ht="24" customHeight="1" thickBot="1" x14ac:dyDescent="0.3">
      <c r="A5" s="768" t="s">
        <v>287</v>
      </c>
      <c r="B5" s="769"/>
      <c r="C5" s="769"/>
      <c r="D5" s="769"/>
      <c r="E5" s="769"/>
      <c r="F5" s="769"/>
      <c r="G5" s="769"/>
      <c r="H5" s="769"/>
      <c r="I5" s="204"/>
      <c r="J5" s="229"/>
      <c r="K5" s="226"/>
    </row>
    <row r="6" spans="1:11" ht="41.45" customHeight="1" x14ac:dyDescent="0.25">
      <c r="A6" s="770" t="s">
        <v>175</v>
      </c>
      <c r="B6" s="771"/>
      <c r="C6" s="215" t="s">
        <v>176</v>
      </c>
      <c r="D6" s="215" t="s">
        <v>218</v>
      </c>
      <c r="E6" s="215" t="s">
        <v>178</v>
      </c>
      <c r="F6" s="218" t="s">
        <v>225</v>
      </c>
      <c r="G6" s="205" t="s">
        <v>211</v>
      </c>
      <c r="H6" s="220" t="s">
        <v>220</v>
      </c>
      <c r="I6" s="205" t="s">
        <v>211</v>
      </c>
      <c r="J6" s="230" t="s">
        <v>179</v>
      </c>
      <c r="K6" s="221" t="s">
        <v>180</v>
      </c>
    </row>
    <row r="7" spans="1:11" ht="30.6" customHeight="1" x14ac:dyDescent="0.25">
      <c r="A7" s="206" t="s">
        <v>206</v>
      </c>
      <c r="B7" s="207">
        <v>1</v>
      </c>
      <c r="C7" s="249" t="s">
        <v>1857</v>
      </c>
      <c r="D7" s="249" t="s">
        <v>1853</v>
      </c>
      <c r="E7" s="254">
        <v>10000000</v>
      </c>
      <c r="F7" s="250">
        <v>1</v>
      </c>
      <c r="G7" s="251" t="s">
        <v>1854</v>
      </c>
      <c r="H7" s="250">
        <v>1</v>
      </c>
      <c r="I7" s="251" t="s">
        <v>1855</v>
      </c>
      <c r="J7" s="231">
        <f t="shared" ref="J7:J36" si="0">E7*F7*H7</f>
        <v>10000000</v>
      </c>
      <c r="K7" s="252" t="s">
        <v>1856</v>
      </c>
    </row>
    <row r="8" spans="1:11" ht="30.6" customHeight="1" x14ac:dyDescent="0.25">
      <c r="A8" s="206" t="s">
        <v>206</v>
      </c>
      <c r="B8" s="207">
        <v>2</v>
      </c>
      <c r="C8" s="257"/>
      <c r="D8" s="257"/>
      <c r="E8" s="253"/>
      <c r="F8" s="258"/>
      <c r="G8" s="259"/>
      <c r="H8" s="258"/>
      <c r="I8" s="259"/>
      <c r="J8" s="231">
        <f t="shared" si="0"/>
        <v>0</v>
      </c>
      <c r="K8" s="260"/>
    </row>
    <row r="9" spans="1:11" ht="30.6" customHeight="1" x14ac:dyDescent="0.25">
      <c r="A9" s="206" t="s">
        <v>206</v>
      </c>
      <c r="B9" s="207">
        <v>3</v>
      </c>
      <c r="C9" s="257"/>
      <c r="D9" s="257"/>
      <c r="E9" s="253"/>
      <c r="F9" s="258"/>
      <c r="G9" s="259"/>
      <c r="H9" s="258"/>
      <c r="I9" s="259"/>
      <c r="J9" s="231">
        <f t="shared" si="0"/>
        <v>0</v>
      </c>
      <c r="K9" s="260"/>
    </row>
    <row r="10" spans="1:11" ht="30.6" customHeight="1" x14ac:dyDescent="0.25">
      <c r="A10" s="206" t="s">
        <v>206</v>
      </c>
      <c r="B10" s="207">
        <v>4</v>
      </c>
      <c r="C10" s="257"/>
      <c r="D10" s="257"/>
      <c r="E10" s="253"/>
      <c r="F10" s="258"/>
      <c r="G10" s="259"/>
      <c r="H10" s="258"/>
      <c r="I10" s="259"/>
      <c r="J10" s="231">
        <f t="shared" si="0"/>
        <v>0</v>
      </c>
      <c r="K10" s="260"/>
    </row>
    <row r="11" spans="1:11" ht="30.6" customHeight="1" x14ac:dyDescent="0.25">
      <c r="A11" s="206" t="s">
        <v>206</v>
      </c>
      <c r="B11" s="207">
        <v>5</v>
      </c>
      <c r="C11" s="257"/>
      <c r="D11" s="257"/>
      <c r="E11" s="253"/>
      <c r="F11" s="258"/>
      <c r="G11" s="259"/>
      <c r="H11" s="258"/>
      <c r="I11" s="259"/>
      <c r="J11" s="231">
        <f t="shared" si="0"/>
        <v>0</v>
      </c>
      <c r="K11" s="260"/>
    </row>
    <row r="12" spans="1:11" ht="30.6" customHeight="1" x14ac:dyDescent="0.25">
      <c r="A12" s="206" t="s">
        <v>206</v>
      </c>
      <c r="B12" s="207">
        <v>6</v>
      </c>
      <c r="C12" s="257"/>
      <c r="D12" s="257"/>
      <c r="E12" s="253"/>
      <c r="F12" s="258"/>
      <c r="G12" s="259"/>
      <c r="H12" s="258"/>
      <c r="I12" s="259"/>
      <c r="J12" s="231">
        <f t="shared" si="0"/>
        <v>0</v>
      </c>
      <c r="K12" s="260"/>
    </row>
    <row r="13" spans="1:11" ht="30.6" customHeight="1" x14ac:dyDescent="0.25">
      <c r="A13" s="206" t="s">
        <v>206</v>
      </c>
      <c r="B13" s="207">
        <v>7</v>
      </c>
      <c r="C13" s="257"/>
      <c r="D13" s="257"/>
      <c r="E13" s="253"/>
      <c r="F13" s="258"/>
      <c r="G13" s="259"/>
      <c r="H13" s="258"/>
      <c r="I13" s="259"/>
      <c r="J13" s="231">
        <f t="shared" si="0"/>
        <v>0</v>
      </c>
      <c r="K13" s="260"/>
    </row>
    <row r="14" spans="1:11" ht="30.6" customHeight="1" x14ac:dyDescent="0.25">
      <c r="A14" s="206" t="s">
        <v>206</v>
      </c>
      <c r="B14" s="207">
        <v>8</v>
      </c>
      <c r="C14" s="257"/>
      <c r="D14" s="257"/>
      <c r="E14" s="253"/>
      <c r="F14" s="258"/>
      <c r="G14" s="259"/>
      <c r="H14" s="258"/>
      <c r="I14" s="259"/>
      <c r="J14" s="231">
        <f t="shared" si="0"/>
        <v>0</v>
      </c>
      <c r="K14" s="260"/>
    </row>
    <row r="15" spans="1:11" ht="30.6" customHeight="1" x14ac:dyDescent="0.25">
      <c r="A15" s="206" t="s">
        <v>206</v>
      </c>
      <c r="B15" s="207">
        <v>9</v>
      </c>
      <c r="C15" s="257"/>
      <c r="D15" s="257"/>
      <c r="E15" s="253"/>
      <c r="F15" s="258"/>
      <c r="G15" s="259"/>
      <c r="H15" s="258"/>
      <c r="I15" s="259"/>
      <c r="J15" s="231">
        <f t="shared" si="0"/>
        <v>0</v>
      </c>
      <c r="K15" s="260"/>
    </row>
    <row r="16" spans="1:11" ht="30.6" customHeight="1" thickBot="1" x14ac:dyDescent="0.3">
      <c r="A16" s="208" t="s">
        <v>206</v>
      </c>
      <c r="B16" s="209">
        <v>10</v>
      </c>
      <c r="C16" s="257"/>
      <c r="D16" s="257"/>
      <c r="E16" s="253"/>
      <c r="F16" s="258"/>
      <c r="G16" s="259"/>
      <c r="H16" s="258"/>
      <c r="I16" s="259"/>
      <c r="J16" s="232">
        <f t="shared" si="0"/>
        <v>0</v>
      </c>
      <c r="K16" s="260"/>
    </row>
    <row r="17" spans="1:11" ht="30.6" hidden="1" customHeight="1" x14ac:dyDescent="0.25">
      <c r="A17" s="224" t="s">
        <v>206</v>
      </c>
      <c r="B17" s="225">
        <v>11</v>
      </c>
      <c r="C17" s="249"/>
      <c r="D17" s="249"/>
      <c r="E17" s="254"/>
      <c r="F17" s="250"/>
      <c r="G17" s="251"/>
      <c r="H17" s="250"/>
      <c r="I17" s="251"/>
      <c r="J17" s="233">
        <f t="shared" si="0"/>
        <v>0</v>
      </c>
      <c r="K17" s="252"/>
    </row>
    <row r="18" spans="1:11" ht="30.6" hidden="1" customHeight="1" x14ac:dyDescent="0.25">
      <c r="A18" s="206" t="s">
        <v>206</v>
      </c>
      <c r="B18" s="207">
        <v>12</v>
      </c>
      <c r="C18" s="249"/>
      <c r="D18" s="249"/>
      <c r="E18" s="254"/>
      <c r="F18" s="250"/>
      <c r="G18" s="251"/>
      <c r="H18" s="250"/>
      <c r="I18" s="251"/>
      <c r="J18" s="231">
        <f t="shared" si="0"/>
        <v>0</v>
      </c>
      <c r="K18" s="252"/>
    </row>
    <row r="19" spans="1:11" ht="30.6" hidden="1" customHeight="1" x14ac:dyDescent="0.25">
      <c r="A19" s="206" t="s">
        <v>206</v>
      </c>
      <c r="B19" s="207">
        <v>13</v>
      </c>
      <c r="C19" s="249"/>
      <c r="D19" s="249"/>
      <c r="E19" s="254"/>
      <c r="F19" s="250"/>
      <c r="G19" s="251"/>
      <c r="H19" s="250"/>
      <c r="I19" s="251"/>
      <c r="J19" s="231">
        <f t="shared" si="0"/>
        <v>0</v>
      </c>
      <c r="K19" s="252"/>
    </row>
    <row r="20" spans="1:11" ht="30.6" hidden="1" customHeight="1" x14ac:dyDescent="0.25">
      <c r="A20" s="206" t="s">
        <v>206</v>
      </c>
      <c r="B20" s="207">
        <v>14</v>
      </c>
      <c r="C20" s="249"/>
      <c r="D20" s="249"/>
      <c r="E20" s="254"/>
      <c r="F20" s="250"/>
      <c r="G20" s="251"/>
      <c r="H20" s="250"/>
      <c r="I20" s="251"/>
      <c r="J20" s="231">
        <f t="shared" si="0"/>
        <v>0</v>
      </c>
      <c r="K20" s="252"/>
    </row>
    <row r="21" spans="1:11" ht="30.6" hidden="1" customHeight="1" x14ac:dyDescent="0.25">
      <c r="A21" s="206" t="s">
        <v>206</v>
      </c>
      <c r="B21" s="207">
        <v>15</v>
      </c>
      <c r="C21" s="249"/>
      <c r="D21" s="249"/>
      <c r="E21" s="254"/>
      <c r="F21" s="250"/>
      <c r="G21" s="251"/>
      <c r="H21" s="250"/>
      <c r="I21" s="251"/>
      <c r="J21" s="231">
        <f t="shared" si="0"/>
        <v>0</v>
      </c>
      <c r="K21" s="252"/>
    </row>
    <row r="22" spans="1:11" ht="30.6" hidden="1" customHeight="1" x14ac:dyDescent="0.25">
      <c r="A22" s="206" t="s">
        <v>206</v>
      </c>
      <c r="B22" s="207">
        <v>16</v>
      </c>
      <c r="C22" s="249"/>
      <c r="D22" s="249"/>
      <c r="E22" s="254"/>
      <c r="F22" s="250"/>
      <c r="G22" s="251"/>
      <c r="H22" s="250"/>
      <c r="I22" s="251"/>
      <c r="J22" s="231">
        <f t="shared" si="0"/>
        <v>0</v>
      </c>
      <c r="K22" s="252"/>
    </row>
    <row r="23" spans="1:11" ht="30.6" hidden="1" customHeight="1" x14ac:dyDescent="0.25">
      <c r="A23" s="206" t="s">
        <v>206</v>
      </c>
      <c r="B23" s="207">
        <v>17</v>
      </c>
      <c r="C23" s="249"/>
      <c r="D23" s="249"/>
      <c r="E23" s="254"/>
      <c r="F23" s="250"/>
      <c r="G23" s="251"/>
      <c r="H23" s="250"/>
      <c r="I23" s="251"/>
      <c r="J23" s="231">
        <f t="shared" si="0"/>
        <v>0</v>
      </c>
      <c r="K23" s="252"/>
    </row>
    <row r="24" spans="1:11" ht="30.6" hidden="1" customHeight="1" x14ac:dyDescent="0.25">
      <c r="A24" s="206" t="s">
        <v>206</v>
      </c>
      <c r="B24" s="207">
        <v>18</v>
      </c>
      <c r="C24" s="249"/>
      <c r="D24" s="249"/>
      <c r="E24" s="254"/>
      <c r="F24" s="250"/>
      <c r="G24" s="251"/>
      <c r="H24" s="250"/>
      <c r="I24" s="251"/>
      <c r="J24" s="231">
        <f t="shared" si="0"/>
        <v>0</v>
      </c>
      <c r="K24" s="252"/>
    </row>
    <row r="25" spans="1:11" ht="30.6" hidden="1" customHeight="1" x14ac:dyDescent="0.25">
      <c r="A25" s="206" t="s">
        <v>206</v>
      </c>
      <c r="B25" s="207">
        <v>19</v>
      </c>
      <c r="C25" s="249"/>
      <c r="D25" s="249"/>
      <c r="E25" s="254"/>
      <c r="F25" s="250"/>
      <c r="G25" s="251"/>
      <c r="H25" s="250"/>
      <c r="I25" s="251"/>
      <c r="J25" s="231">
        <f t="shared" si="0"/>
        <v>0</v>
      </c>
      <c r="K25" s="252"/>
    </row>
    <row r="26" spans="1:11" ht="30.6" hidden="1" customHeight="1" x14ac:dyDescent="0.25">
      <c r="A26" s="206" t="s">
        <v>206</v>
      </c>
      <c r="B26" s="207">
        <v>20</v>
      </c>
      <c r="C26" s="249"/>
      <c r="D26" s="249"/>
      <c r="E26" s="254"/>
      <c r="F26" s="250"/>
      <c r="G26" s="251"/>
      <c r="H26" s="250"/>
      <c r="I26" s="251"/>
      <c r="J26" s="231">
        <f t="shared" si="0"/>
        <v>0</v>
      </c>
      <c r="K26" s="252"/>
    </row>
    <row r="27" spans="1:11" ht="30.6" hidden="1" customHeight="1" x14ac:dyDescent="0.25">
      <c r="A27" s="206" t="s">
        <v>206</v>
      </c>
      <c r="B27" s="207">
        <v>21</v>
      </c>
      <c r="C27" s="249"/>
      <c r="D27" s="249"/>
      <c r="E27" s="254"/>
      <c r="F27" s="250"/>
      <c r="G27" s="251"/>
      <c r="H27" s="250"/>
      <c r="I27" s="251"/>
      <c r="J27" s="231">
        <f t="shared" si="0"/>
        <v>0</v>
      </c>
      <c r="K27" s="252"/>
    </row>
    <row r="28" spans="1:11" ht="30.6" hidden="1" customHeight="1" x14ac:dyDescent="0.25">
      <c r="A28" s="206" t="s">
        <v>206</v>
      </c>
      <c r="B28" s="207">
        <v>22</v>
      </c>
      <c r="C28" s="249"/>
      <c r="D28" s="249"/>
      <c r="E28" s="254"/>
      <c r="F28" s="250"/>
      <c r="G28" s="251"/>
      <c r="H28" s="250"/>
      <c r="I28" s="251"/>
      <c r="J28" s="231">
        <f t="shared" si="0"/>
        <v>0</v>
      </c>
      <c r="K28" s="252"/>
    </row>
    <row r="29" spans="1:11" ht="30.6" hidden="1" customHeight="1" x14ac:dyDescent="0.25">
      <c r="A29" s="206" t="s">
        <v>206</v>
      </c>
      <c r="B29" s="207">
        <v>23</v>
      </c>
      <c r="C29" s="249"/>
      <c r="D29" s="249"/>
      <c r="E29" s="254"/>
      <c r="F29" s="250"/>
      <c r="G29" s="251"/>
      <c r="H29" s="250"/>
      <c r="I29" s="251"/>
      <c r="J29" s="231">
        <f t="shared" si="0"/>
        <v>0</v>
      </c>
      <c r="K29" s="252"/>
    </row>
    <row r="30" spans="1:11" ht="30.6" hidden="1" customHeight="1" x14ac:dyDescent="0.25">
      <c r="A30" s="206" t="s">
        <v>206</v>
      </c>
      <c r="B30" s="207">
        <v>24</v>
      </c>
      <c r="C30" s="249"/>
      <c r="D30" s="249"/>
      <c r="E30" s="254"/>
      <c r="F30" s="250"/>
      <c r="G30" s="251"/>
      <c r="H30" s="250"/>
      <c r="I30" s="251"/>
      <c r="J30" s="231">
        <f t="shared" si="0"/>
        <v>0</v>
      </c>
      <c r="K30" s="252"/>
    </row>
    <row r="31" spans="1:11" ht="30.6" hidden="1" customHeight="1" x14ac:dyDescent="0.25">
      <c r="A31" s="206" t="s">
        <v>206</v>
      </c>
      <c r="B31" s="207">
        <v>25</v>
      </c>
      <c r="C31" s="249"/>
      <c r="D31" s="249"/>
      <c r="E31" s="254"/>
      <c r="F31" s="250"/>
      <c r="G31" s="251"/>
      <c r="H31" s="250"/>
      <c r="I31" s="251"/>
      <c r="J31" s="231">
        <f t="shared" si="0"/>
        <v>0</v>
      </c>
      <c r="K31" s="252"/>
    </row>
    <row r="32" spans="1:11" ht="30.6" hidden="1" customHeight="1" x14ac:dyDescent="0.25">
      <c r="A32" s="206" t="s">
        <v>206</v>
      </c>
      <c r="B32" s="207">
        <v>26</v>
      </c>
      <c r="C32" s="249"/>
      <c r="D32" s="249"/>
      <c r="E32" s="254"/>
      <c r="F32" s="250"/>
      <c r="G32" s="251"/>
      <c r="H32" s="250"/>
      <c r="I32" s="251"/>
      <c r="J32" s="231">
        <f t="shared" si="0"/>
        <v>0</v>
      </c>
      <c r="K32" s="252"/>
    </row>
    <row r="33" spans="1:11" ht="30.6" hidden="1" customHeight="1" x14ac:dyDescent="0.25">
      <c r="A33" s="206" t="s">
        <v>206</v>
      </c>
      <c r="B33" s="207">
        <v>27</v>
      </c>
      <c r="C33" s="249"/>
      <c r="D33" s="249"/>
      <c r="E33" s="254"/>
      <c r="F33" s="250"/>
      <c r="G33" s="251"/>
      <c r="H33" s="250"/>
      <c r="I33" s="251"/>
      <c r="J33" s="231">
        <f t="shared" si="0"/>
        <v>0</v>
      </c>
      <c r="K33" s="252"/>
    </row>
    <row r="34" spans="1:11" ht="30.6" hidden="1" customHeight="1" x14ac:dyDescent="0.25">
      <c r="A34" s="206" t="s">
        <v>206</v>
      </c>
      <c r="B34" s="207">
        <v>28</v>
      </c>
      <c r="C34" s="249"/>
      <c r="D34" s="249"/>
      <c r="E34" s="254"/>
      <c r="F34" s="250"/>
      <c r="G34" s="251"/>
      <c r="H34" s="250"/>
      <c r="I34" s="251"/>
      <c r="J34" s="231">
        <f t="shared" si="0"/>
        <v>0</v>
      </c>
      <c r="K34" s="252"/>
    </row>
    <row r="35" spans="1:11" ht="30.6" hidden="1" customHeight="1" x14ac:dyDescent="0.25">
      <c r="A35" s="206" t="s">
        <v>206</v>
      </c>
      <c r="B35" s="207">
        <v>29</v>
      </c>
      <c r="C35" s="249"/>
      <c r="D35" s="249"/>
      <c r="E35" s="254"/>
      <c r="F35" s="250"/>
      <c r="G35" s="251"/>
      <c r="H35" s="250"/>
      <c r="I35" s="251"/>
      <c r="J35" s="231">
        <f t="shared" si="0"/>
        <v>0</v>
      </c>
      <c r="K35" s="252"/>
    </row>
    <row r="36" spans="1:11" ht="30.6" hidden="1" customHeight="1" thickBot="1" x14ac:dyDescent="0.3">
      <c r="A36" s="208" t="s">
        <v>206</v>
      </c>
      <c r="B36" s="209">
        <v>30</v>
      </c>
      <c r="C36" s="216"/>
      <c r="D36" s="216"/>
      <c r="E36" s="217"/>
      <c r="F36" s="219"/>
      <c r="G36" s="210"/>
      <c r="H36" s="219"/>
      <c r="I36" s="210"/>
      <c r="J36" s="232">
        <f t="shared" si="0"/>
        <v>0</v>
      </c>
      <c r="K36" s="222"/>
    </row>
    <row r="37" spans="1:11" ht="45" customHeight="1" thickBot="1" x14ac:dyDescent="0.3">
      <c r="A37" s="211" t="s">
        <v>165</v>
      </c>
      <c r="B37" s="212"/>
      <c r="C37" s="212"/>
      <c r="D37" s="212"/>
      <c r="E37" s="212"/>
      <c r="F37" s="212"/>
      <c r="G37" s="212"/>
      <c r="H37" s="212"/>
      <c r="I37" s="213"/>
      <c r="J37" s="234">
        <f>SUM(J7:J36)</f>
        <v>10000000</v>
      </c>
      <c r="K37" s="223"/>
    </row>
    <row r="38" spans="1:11" x14ac:dyDescent="0.25">
      <c r="A38" s="202"/>
      <c r="B38" s="203"/>
      <c r="C38" s="143"/>
      <c r="D38" s="143"/>
      <c r="E38" s="143"/>
      <c r="F38" s="143"/>
      <c r="G38" s="143"/>
      <c r="H38" s="143"/>
      <c r="I38" s="143"/>
      <c r="J38" s="154"/>
      <c r="K38" s="143"/>
    </row>
    <row r="39" spans="1:11" x14ac:dyDescent="0.25">
      <c r="A39" s="202"/>
      <c r="B39" s="203"/>
      <c r="C39" s="143"/>
      <c r="D39" s="143"/>
      <c r="E39" s="143"/>
      <c r="F39" s="143"/>
      <c r="G39" s="143"/>
      <c r="H39" s="143"/>
      <c r="I39" s="143"/>
      <c r="J39" s="154"/>
      <c r="K39" s="143"/>
    </row>
    <row r="40" spans="1:11" x14ac:dyDescent="0.25">
      <c r="A40" s="202"/>
      <c r="B40" s="203"/>
      <c r="C40" s="143"/>
      <c r="D40" s="143"/>
      <c r="E40" s="143"/>
      <c r="F40" s="143"/>
      <c r="G40" s="143"/>
      <c r="H40" s="143"/>
      <c r="I40" s="143"/>
      <c r="J40" s="154"/>
      <c r="K40" s="143"/>
    </row>
    <row r="41" spans="1:11" x14ac:dyDescent="0.25">
      <c r="A41" s="202"/>
      <c r="B41" s="203"/>
      <c r="C41" s="143"/>
      <c r="D41" s="143"/>
      <c r="E41" s="143"/>
      <c r="F41" s="143"/>
      <c r="G41" s="143"/>
      <c r="H41" s="143"/>
      <c r="I41" s="143"/>
      <c r="J41" s="154"/>
      <c r="K41" s="143"/>
    </row>
    <row r="42" spans="1:11" x14ac:dyDescent="0.25">
      <c r="A42" s="202"/>
      <c r="B42" s="203"/>
      <c r="C42" s="143"/>
      <c r="D42" s="143"/>
      <c r="E42" s="143"/>
      <c r="F42" s="143"/>
      <c r="G42" s="143"/>
      <c r="H42" s="143"/>
      <c r="I42" s="143"/>
      <c r="J42" s="154"/>
      <c r="K42" s="143"/>
    </row>
    <row r="43" spans="1:11" x14ac:dyDescent="0.25">
      <c r="A43" s="202"/>
      <c r="B43" s="203"/>
      <c r="C43" s="202"/>
      <c r="D43" s="202"/>
      <c r="E43" s="202"/>
      <c r="F43" s="202"/>
      <c r="G43" s="202"/>
      <c r="H43" s="202"/>
      <c r="I43" s="202"/>
      <c r="J43" s="228"/>
      <c r="K43" s="202"/>
    </row>
  </sheetData>
  <sheetProtection formatCells="0" formatRows="0"/>
  <mergeCells count="2">
    <mergeCell ref="A5:H5"/>
    <mergeCell ref="A6:B6"/>
  </mergeCells>
  <phoneticPr fontId="9"/>
  <pageMargins left="0.70866141732283472" right="0.47244094488188981" top="0.55118110236220474" bottom="0.55118110236220474" header="0.31496062992125984" footer="0.31496062992125984"/>
  <pageSetup paperSize="9" scale="86" fitToHeight="0" orientation="portrait" r:id="rId1"/>
  <headerFooter>
    <oddFooter>&amp;C&amp;A</oddFooter>
  </headerFooter>
  <colBreaks count="1" manualBreakCount="1">
    <brk id="11" max="5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A1:K43"/>
  <sheetViews>
    <sheetView showGridLines="0" view="pageBreakPreview" zoomScale="85" zoomScaleNormal="100" zoomScaleSheetLayoutView="85" workbookViewId="0">
      <selection sqref="A1:XFD1048576"/>
    </sheetView>
  </sheetViews>
  <sheetFormatPr defaultColWidth="9.21875" defaultRowHeight="15.75" x14ac:dyDescent="0.25"/>
  <cols>
    <col min="1" max="1" width="2.77734375" style="142" customWidth="1"/>
    <col min="2" max="2" width="2.5546875" style="214" customWidth="1"/>
    <col min="3" max="3" width="16.109375" style="142" customWidth="1"/>
    <col min="4" max="4" width="10.6640625" style="142" customWidth="1"/>
    <col min="5" max="5" width="8.21875" style="142" customWidth="1"/>
    <col min="6" max="6" width="7.109375" style="142" customWidth="1"/>
    <col min="7" max="8" width="7.33203125" style="142" customWidth="1"/>
    <col min="9" max="9" width="3.33203125" style="142" customWidth="1"/>
    <col min="10" max="10" width="11.44140625" style="153" customWidth="1"/>
    <col min="11" max="11" width="8.88671875" style="142" customWidth="1"/>
    <col min="12" max="12" width="0.77734375" style="142" customWidth="1"/>
    <col min="13" max="16384" width="9.21875" style="142"/>
  </cols>
  <sheetData>
    <row r="1" spans="1:11" ht="13.5" customHeight="1" x14ac:dyDescent="0.25">
      <c r="A1" s="198"/>
      <c r="B1" s="199"/>
      <c r="C1" s="198"/>
      <c r="D1" s="198"/>
      <c r="E1" s="198"/>
      <c r="F1" s="198"/>
      <c r="G1" s="198"/>
      <c r="H1" s="198"/>
      <c r="I1" s="198"/>
      <c r="J1" s="227"/>
      <c r="K1" s="198"/>
    </row>
    <row r="2" spans="1:11" ht="16.5" x14ac:dyDescent="0.25">
      <c r="A2" s="200" t="s">
        <v>239</v>
      </c>
      <c r="B2" s="201"/>
    </row>
    <row r="3" spans="1:11" ht="14.45" customHeight="1" x14ac:dyDescent="0.25">
      <c r="A3" s="200"/>
      <c r="B3" s="201"/>
    </row>
    <row r="4" spans="1:11" ht="14.45" customHeight="1" thickBot="1" x14ac:dyDescent="0.3">
      <c r="A4" s="240"/>
      <c r="B4" s="203"/>
      <c r="C4" s="202"/>
      <c r="D4" s="202"/>
      <c r="E4" s="202"/>
      <c r="F4" s="202"/>
      <c r="G4" s="202"/>
      <c r="H4" s="202"/>
      <c r="I4" s="202"/>
      <c r="J4" s="228"/>
      <c r="K4" s="202"/>
    </row>
    <row r="5" spans="1:11" ht="24" customHeight="1" thickBot="1" x14ac:dyDescent="0.3">
      <c r="A5" s="768" t="s">
        <v>288</v>
      </c>
      <c r="B5" s="769"/>
      <c r="C5" s="769"/>
      <c r="D5" s="769"/>
      <c r="E5" s="769"/>
      <c r="F5" s="769"/>
      <c r="G5" s="769"/>
      <c r="H5" s="769"/>
      <c r="I5" s="204"/>
      <c r="J5" s="229"/>
      <c r="K5" s="226"/>
    </row>
    <row r="6" spans="1:11" ht="41.45" customHeight="1" x14ac:dyDescent="0.25">
      <c r="A6" s="770" t="s">
        <v>175</v>
      </c>
      <c r="B6" s="771"/>
      <c r="C6" s="215" t="s">
        <v>176</v>
      </c>
      <c r="D6" s="215" t="s">
        <v>177</v>
      </c>
      <c r="E6" s="215" t="s">
        <v>178</v>
      </c>
      <c r="F6" s="218" t="s">
        <v>225</v>
      </c>
      <c r="G6" s="205" t="s">
        <v>211</v>
      </c>
      <c r="H6" s="220" t="s">
        <v>217</v>
      </c>
      <c r="I6" s="205" t="s">
        <v>211</v>
      </c>
      <c r="J6" s="230" t="s">
        <v>179</v>
      </c>
      <c r="K6" s="221" t="s">
        <v>180</v>
      </c>
    </row>
    <row r="7" spans="1:11" ht="30.6" customHeight="1" x14ac:dyDescent="0.25">
      <c r="A7" s="206" t="s">
        <v>207</v>
      </c>
      <c r="B7" s="207">
        <v>1</v>
      </c>
      <c r="C7" s="249" t="s">
        <v>1858</v>
      </c>
      <c r="D7" s="249" t="s">
        <v>1853</v>
      </c>
      <c r="E7" s="254">
        <v>9000000</v>
      </c>
      <c r="F7" s="250">
        <v>1</v>
      </c>
      <c r="G7" s="251" t="s">
        <v>1859</v>
      </c>
      <c r="H7" s="250">
        <v>1</v>
      </c>
      <c r="I7" s="251" t="s">
        <v>1855</v>
      </c>
      <c r="J7" s="231">
        <f t="shared" ref="J7:J36" si="0">E7*F7*H7</f>
        <v>9000000</v>
      </c>
      <c r="K7" s="255"/>
    </row>
    <row r="8" spans="1:11" ht="30.6" customHeight="1" x14ac:dyDescent="0.25">
      <c r="A8" s="206" t="s">
        <v>207</v>
      </c>
      <c r="B8" s="207">
        <v>2</v>
      </c>
      <c r="C8" s="257"/>
      <c r="D8" s="257"/>
      <c r="E8" s="253"/>
      <c r="F8" s="258"/>
      <c r="G8" s="259"/>
      <c r="H8" s="258"/>
      <c r="I8" s="259"/>
      <c r="J8" s="231">
        <f t="shared" si="0"/>
        <v>0</v>
      </c>
      <c r="K8" s="255"/>
    </row>
    <row r="9" spans="1:11" ht="30.6" customHeight="1" x14ac:dyDescent="0.25">
      <c r="A9" s="206" t="s">
        <v>207</v>
      </c>
      <c r="B9" s="207">
        <v>3</v>
      </c>
      <c r="C9" s="257"/>
      <c r="D9" s="257"/>
      <c r="E9" s="253"/>
      <c r="F9" s="258"/>
      <c r="G9" s="259"/>
      <c r="H9" s="258"/>
      <c r="I9" s="259"/>
      <c r="J9" s="231">
        <f t="shared" si="0"/>
        <v>0</v>
      </c>
      <c r="K9" s="255"/>
    </row>
    <row r="10" spans="1:11" ht="30.6" customHeight="1" x14ac:dyDescent="0.25">
      <c r="A10" s="206" t="s">
        <v>207</v>
      </c>
      <c r="B10" s="207">
        <v>4</v>
      </c>
      <c r="C10" s="257"/>
      <c r="D10" s="257"/>
      <c r="E10" s="253"/>
      <c r="F10" s="258"/>
      <c r="G10" s="259"/>
      <c r="H10" s="258"/>
      <c r="I10" s="259"/>
      <c r="J10" s="231">
        <f t="shared" si="0"/>
        <v>0</v>
      </c>
      <c r="K10" s="255"/>
    </row>
    <row r="11" spans="1:11" ht="30.6" customHeight="1" x14ac:dyDescent="0.25">
      <c r="A11" s="206" t="s">
        <v>207</v>
      </c>
      <c r="B11" s="207">
        <v>5</v>
      </c>
      <c r="C11" s="257"/>
      <c r="D11" s="257"/>
      <c r="E11" s="253"/>
      <c r="F11" s="258"/>
      <c r="G11" s="259"/>
      <c r="H11" s="258"/>
      <c r="I11" s="259"/>
      <c r="J11" s="231">
        <f t="shared" si="0"/>
        <v>0</v>
      </c>
      <c r="K11" s="255"/>
    </row>
    <row r="12" spans="1:11" ht="30.6" customHeight="1" x14ac:dyDescent="0.25">
      <c r="A12" s="206" t="s">
        <v>207</v>
      </c>
      <c r="B12" s="207">
        <v>6</v>
      </c>
      <c r="C12" s="257"/>
      <c r="D12" s="257"/>
      <c r="E12" s="253"/>
      <c r="F12" s="258"/>
      <c r="G12" s="259"/>
      <c r="H12" s="258"/>
      <c r="I12" s="259"/>
      <c r="J12" s="231">
        <f t="shared" si="0"/>
        <v>0</v>
      </c>
      <c r="K12" s="255"/>
    </row>
    <row r="13" spans="1:11" ht="30.6" customHeight="1" x14ac:dyDescent="0.25">
      <c r="A13" s="206" t="s">
        <v>207</v>
      </c>
      <c r="B13" s="207">
        <v>7</v>
      </c>
      <c r="C13" s="257"/>
      <c r="D13" s="257"/>
      <c r="E13" s="253"/>
      <c r="F13" s="258"/>
      <c r="G13" s="259"/>
      <c r="H13" s="258"/>
      <c r="I13" s="259"/>
      <c r="J13" s="231">
        <f t="shared" si="0"/>
        <v>0</v>
      </c>
      <c r="K13" s="255"/>
    </row>
    <row r="14" spans="1:11" ht="30.6" customHeight="1" x14ac:dyDescent="0.25">
      <c r="A14" s="206" t="s">
        <v>207</v>
      </c>
      <c r="B14" s="207">
        <v>8</v>
      </c>
      <c r="C14" s="257"/>
      <c r="D14" s="257"/>
      <c r="E14" s="253"/>
      <c r="F14" s="258"/>
      <c r="G14" s="259"/>
      <c r="H14" s="258"/>
      <c r="I14" s="259"/>
      <c r="J14" s="231">
        <f t="shared" si="0"/>
        <v>0</v>
      </c>
      <c r="K14" s="255"/>
    </row>
    <row r="15" spans="1:11" ht="30.6" customHeight="1" x14ac:dyDescent="0.25">
      <c r="A15" s="206" t="s">
        <v>207</v>
      </c>
      <c r="B15" s="207">
        <v>9</v>
      </c>
      <c r="C15" s="257"/>
      <c r="D15" s="257"/>
      <c r="E15" s="253"/>
      <c r="F15" s="258"/>
      <c r="G15" s="259"/>
      <c r="H15" s="258"/>
      <c r="I15" s="259"/>
      <c r="J15" s="231">
        <f t="shared" si="0"/>
        <v>0</v>
      </c>
      <c r="K15" s="255"/>
    </row>
    <row r="16" spans="1:11" ht="30.6" customHeight="1" thickBot="1" x14ac:dyDescent="0.3">
      <c r="A16" s="208" t="s">
        <v>207</v>
      </c>
      <c r="B16" s="209">
        <v>10</v>
      </c>
      <c r="C16" s="257"/>
      <c r="D16" s="257"/>
      <c r="E16" s="253"/>
      <c r="F16" s="258"/>
      <c r="G16" s="259"/>
      <c r="H16" s="258"/>
      <c r="I16" s="259"/>
      <c r="J16" s="232">
        <f t="shared" si="0"/>
        <v>0</v>
      </c>
      <c r="K16" s="255"/>
    </row>
    <row r="17" spans="1:11" ht="30.6" hidden="1" customHeight="1" x14ac:dyDescent="0.25">
      <c r="A17" s="224" t="s">
        <v>207</v>
      </c>
      <c r="B17" s="225">
        <v>11</v>
      </c>
      <c r="C17" s="249"/>
      <c r="D17" s="249"/>
      <c r="E17" s="254"/>
      <c r="F17" s="250"/>
      <c r="G17" s="251"/>
      <c r="H17" s="250"/>
      <c r="I17" s="251"/>
      <c r="J17" s="233">
        <f t="shared" si="0"/>
        <v>0</v>
      </c>
      <c r="K17" s="255"/>
    </row>
    <row r="18" spans="1:11" ht="30.6" hidden="1" customHeight="1" x14ac:dyDescent="0.25">
      <c r="A18" s="206" t="s">
        <v>207</v>
      </c>
      <c r="B18" s="207">
        <v>12</v>
      </c>
      <c r="C18" s="249"/>
      <c r="D18" s="249"/>
      <c r="E18" s="254"/>
      <c r="F18" s="250"/>
      <c r="G18" s="251"/>
      <c r="H18" s="250"/>
      <c r="I18" s="251"/>
      <c r="J18" s="231">
        <f t="shared" si="0"/>
        <v>0</v>
      </c>
      <c r="K18" s="255"/>
    </row>
    <row r="19" spans="1:11" ht="30.6" hidden="1" customHeight="1" x14ac:dyDescent="0.25">
      <c r="A19" s="206" t="s">
        <v>207</v>
      </c>
      <c r="B19" s="207">
        <v>13</v>
      </c>
      <c r="C19" s="249"/>
      <c r="D19" s="249"/>
      <c r="E19" s="254"/>
      <c r="F19" s="250"/>
      <c r="G19" s="251"/>
      <c r="H19" s="250"/>
      <c r="I19" s="251"/>
      <c r="J19" s="231">
        <f t="shared" si="0"/>
        <v>0</v>
      </c>
      <c r="K19" s="255"/>
    </row>
    <row r="20" spans="1:11" ht="30.6" hidden="1" customHeight="1" x14ac:dyDescent="0.25">
      <c r="A20" s="206" t="s">
        <v>207</v>
      </c>
      <c r="B20" s="207">
        <v>14</v>
      </c>
      <c r="C20" s="249"/>
      <c r="D20" s="249"/>
      <c r="E20" s="254"/>
      <c r="F20" s="250"/>
      <c r="G20" s="251"/>
      <c r="H20" s="250"/>
      <c r="I20" s="251"/>
      <c r="J20" s="231">
        <f t="shared" si="0"/>
        <v>0</v>
      </c>
      <c r="K20" s="255"/>
    </row>
    <row r="21" spans="1:11" ht="30.6" hidden="1" customHeight="1" x14ac:dyDescent="0.25">
      <c r="A21" s="206" t="s">
        <v>207</v>
      </c>
      <c r="B21" s="207">
        <v>15</v>
      </c>
      <c r="C21" s="249"/>
      <c r="D21" s="249"/>
      <c r="E21" s="254"/>
      <c r="F21" s="250"/>
      <c r="G21" s="251"/>
      <c r="H21" s="250"/>
      <c r="I21" s="251"/>
      <c r="J21" s="231">
        <f t="shared" si="0"/>
        <v>0</v>
      </c>
      <c r="K21" s="255"/>
    </row>
    <row r="22" spans="1:11" ht="30.6" hidden="1" customHeight="1" x14ac:dyDescent="0.25">
      <c r="A22" s="206" t="s">
        <v>207</v>
      </c>
      <c r="B22" s="207">
        <v>16</v>
      </c>
      <c r="C22" s="249"/>
      <c r="D22" s="249"/>
      <c r="E22" s="254"/>
      <c r="F22" s="250"/>
      <c r="G22" s="251"/>
      <c r="H22" s="250"/>
      <c r="I22" s="251"/>
      <c r="J22" s="231">
        <f t="shared" si="0"/>
        <v>0</v>
      </c>
      <c r="K22" s="255"/>
    </row>
    <row r="23" spans="1:11" ht="30.6" hidden="1" customHeight="1" x14ac:dyDescent="0.25">
      <c r="A23" s="206" t="s">
        <v>207</v>
      </c>
      <c r="B23" s="207">
        <v>17</v>
      </c>
      <c r="C23" s="249"/>
      <c r="D23" s="249"/>
      <c r="E23" s="254"/>
      <c r="F23" s="250"/>
      <c r="G23" s="251"/>
      <c r="H23" s="250"/>
      <c r="I23" s="251"/>
      <c r="J23" s="231">
        <f t="shared" si="0"/>
        <v>0</v>
      </c>
      <c r="K23" s="255"/>
    </row>
    <row r="24" spans="1:11" ht="30.6" hidden="1" customHeight="1" x14ac:dyDescent="0.25">
      <c r="A24" s="206" t="s">
        <v>207</v>
      </c>
      <c r="B24" s="207">
        <v>18</v>
      </c>
      <c r="C24" s="249"/>
      <c r="D24" s="249"/>
      <c r="E24" s="254"/>
      <c r="F24" s="250"/>
      <c r="G24" s="251"/>
      <c r="H24" s="250"/>
      <c r="I24" s="251"/>
      <c r="J24" s="231">
        <f t="shared" si="0"/>
        <v>0</v>
      </c>
      <c r="K24" s="255"/>
    </row>
    <row r="25" spans="1:11" ht="30.6" hidden="1" customHeight="1" x14ac:dyDescent="0.25">
      <c r="A25" s="206" t="s">
        <v>207</v>
      </c>
      <c r="B25" s="207">
        <v>19</v>
      </c>
      <c r="C25" s="249"/>
      <c r="D25" s="249"/>
      <c r="E25" s="254"/>
      <c r="F25" s="250"/>
      <c r="G25" s="251"/>
      <c r="H25" s="250"/>
      <c r="I25" s="251"/>
      <c r="J25" s="231">
        <f t="shared" si="0"/>
        <v>0</v>
      </c>
      <c r="K25" s="255"/>
    </row>
    <row r="26" spans="1:11" ht="30.6" hidden="1" customHeight="1" x14ac:dyDescent="0.25">
      <c r="A26" s="206" t="s">
        <v>207</v>
      </c>
      <c r="B26" s="207">
        <v>20</v>
      </c>
      <c r="C26" s="249"/>
      <c r="D26" s="249"/>
      <c r="E26" s="254"/>
      <c r="F26" s="250"/>
      <c r="G26" s="251"/>
      <c r="H26" s="250"/>
      <c r="I26" s="251"/>
      <c r="J26" s="231">
        <f t="shared" si="0"/>
        <v>0</v>
      </c>
      <c r="K26" s="255"/>
    </row>
    <row r="27" spans="1:11" ht="30.6" hidden="1" customHeight="1" x14ac:dyDescent="0.25">
      <c r="A27" s="206" t="s">
        <v>207</v>
      </c>
      <c r="B27" s="207">
        <v>21</v>
      </c>
      <c r="C27" s="249"/>
      <c r="D27" s="249"/>
      <c r="E27" s="254"/>
      <c r="F27" s="250"/>
      <c r="G27" s="251"/>
      <c r="H27" s="250"/>
      <c r="I27" s="251"/>
      <c r="J27" s="231">
        <f t="shared" si="0"/>
        <v>0</v>
      </c>
      <c r="K27" s="255"/>
    </row>
    <row r="28" spans="1:11" ht="30.6" hidden="1" customHeight="1" x14ac:dyDescent="0.25">
      <c r="A28" s="206" t="s">
        <v>207</v>
      </c>
      <c r="B28" s="207">
        <v>22</v>
      </c>
      <c r="C28" s="249"/>
      <c r="D28" s="249"/>
      <c r="E28" s="254"/>
      <c r="F28" s="250"/>
      <c r="G28" s="251"/>
      <c r="H28" s="250"/>
      <c r="I28" s="251"/>
      <c r="J28" s="231">
        <f t="shared" si="0"/>
        <v>0</v>
      </c>
      <c r="K28" s="255"/>
    </row>
    <row r="29" spans="1:11" ht="30.6" hidden="1" customHeight="1" x14ac:dyDescent="0.25">
      <c r="A29" s="206" t="s">
        <v>207</v>
      </c>
      <c r="B29" s="207">
        <v>23</v>
      </c>
      <c r="C29" s="249"/>
      <c r="D29" s="249"/>
      <c r="E29" s="254"/>
      <c r="F29" s="250"/>
      <c r="G29" s="251"/>
      <c r="H29" s="250"/>
      <c r="I29" s="251"/>
      <c r="J29" s="231">
        <f t="shared" si="0"/>
        <v>0</v>
      </c>
      <c r="K29" s="255"/>
    </row>
    <row r="30" spans="1:11" ht="30.6" hidden="1" customHeight="1" x14ac:dyDescent="0.25">
      <c r="A30" s="206" t="s">
        <v>207</v>
      </c>
      <c r="B30" s="207">
        <v>24</v>
      </c>
      <c r="C30" s="249"/>
      <c r="D30" s="249"/>
      <c r="E30" s="254"/>
      <c r="F30" s="250"/>
      <c r="G30" s="251"/>
      <c r="H30" s="250"/>
      <c r="I30" s="251"/>
      <c r="J30" s="231">
        <f t="shared" si="0"/>
        <v>0</v>
      </c>
      <c r="K30" s="255"/>
    </row>
    <row r="31" spans="1:11" ht="30.6" hidden="1" customHeight="1" x14ac:dyDescent="0.25">
      <c r="A31" s="206" t="s">
        <v>207</v>
      </c>
      <c r="B31" s="207">
        <v>25</v>
      </c>
      <c r="C31" s="249"/>
      <c r="D31" s="249"/>
      <c r="E31" s="254"/>
      <c r="F31" s="250"/>
      <c r="G31" s="251"/>
      <c r="H31" s="250"/>
      <c r="I31" s="251"/>
      <c r="J31" s="231">
        <f t="shared" si="0"/>
        <v>0</v>
      </c>
      <c r="K31" s="255"/>
    </row>
    <row r="32" spans="1:11" ht="30.6" hidden="1" customHeight="1" x14ac:dyDescent="0.25">
      <c r="A32" s="206" t="s">
        <v>207</v>
      </c>
      <c r="B32" s="207">
        <v>26</v>
      </c>
      <c r="C32" s="249"/>
      <c r="D32" s="249"/>
      <c r="E32" s="254"/>
      <c r="F32" s="250"/>
      <c r="G32" s="251"/>
      <c r="H32" s="250"/>
      <c r="I32" s="251"/>
      <c r="J32" s="231">
        <f t="shared" si="0"/>
        <v>0</v>
      </c>
      <c r="K32" s="255"/>
    </row>
    <row r="33" spans="1:11" ht="30.6" hidden="1" customHeight="1" x14ac:dyDescent="0.25">
      <c r="A33" s="206" t="s">
        <v>207</v>
      </c>
      <c r="B33" s="207">
        <v>27</v>
      </c>
      <c r="C33" s="249"/>
      <c r="D33" s="249"/>
      <c r="E33" s="254"/>
      <c r="F33" s="250"/>
      <c r="G33" s="251"/>
      <c r="H33" s="250"/>
      <c r="I33" s="251"/>
      <c r="J33" s="231">
        <f t="shared" si="0"/>
        <v>0</v>
      </c>
      <c r="K33" s="255"/>
    </row>
    <row r="34" spans="1:11" ht="30.6" hidden="1" customHeight="1" x14ac:dyDescent="0.25">
      <c r="A34" s="206" t="s">
        <v>207</v>
      </c>
      <c r="B34" s="207">
        <v>28</v>
      </c>
      <c r="C34" s="249"/>
      <c r="D34" s="249"/>
      <c r="E34" s="254"/>
      <c r="F34" s="250"/>
      <c r="G34" s="251"/>
      <c r="H34" s="250"/>
      <c r="I34" s="251"/>
      <c r="J34" s="231">
        <f t="shared" si="0"/>
        <v>0</v>
      </c>
      <c r="K34" s="255"/>
    </row>
    <row r="35" spans="1:11" ht="30.6" hidden="1" customHeight="1" x14ac:dyDescent="0.25">
      <c r="A35" s="206" t="s">
        <v>207</v>
      </c>
      <c r="B35" s="207">
        <v>29</v>
      </c>
      <c r="C35" s="249"/>
      <c r="D35" s="249"/>
      <c r="E35" s="254"/>
      <c r="F35" s="250"/>
      <c r="G35" s="251"/>
      <c r="H35" s="250"/>
      <c r="I35" s="251"/>
      <c r="J35" s="231">
        <f t="shared" si="0"/>
        <v>0</v>
      </c>
      <c r="K35" s="255"/>
    </row>
    <row r="36" spans="1:11" ht="30.6" hidden="1" customHeight="1" thickBot="1" x14ac:dyDescent="0.3">
      <c r="A36" s="208" t="s">
        <v>207</v>
      </c>
      <c r="B36" s="209">
        <v>30</v>
      </c>
      <c r="C36" s="216"/>
      <c r="D36" s="216"/>
      <c r="E36" s="217"/>
      <c r="F36" s="219"/>
      <c r="G36" s="210"/>
      <c r="H36" s="219"/>
      <c r="I36" s="210"/>
      <c r="J36" s="232">
        <f t="shared" si="0"/>
        <v>0</v>
      </c>
      <c r="K36" s="222"/>
    </row>
    <row r="37" spans="1:11" ht="45" customHeight="1" thickBot="1" x14ac:dyDescent="0.3">
      <c r="A37" s="211" t="s">
        <v>165</v>
      </c>
      <c r="B37" s="212"/>
      <c r="C37" s="212"/>
      <c r="D37" s="212"/>
      <c r="E37" s="212"/>
      <c r="F37" s="212"/>
      <c r="G37" s="212"/>
      <c r="H37" s="212"/>
      <c r="I37" s="213"/>
      <c r="J37" s="234">
        <f>SUM(J7:J36)</f>
        <v>9000000</v>
      </c>
      <c r="K37" s="223"/>
    </row>
    <row r="38" spans="1:11" x14ac:dyDescent="0.25">
      <c r="A38" s="202"/>
      <c r="B38" s="203"/>
      <c r="C38" s="143"/>
      <c r="D38" s="143"/>
      <c r="E38" s="143"/>
      <c r="F38" s="143"/>
      <c r="G38" s="143"/>
      <c r="H38" s="143"/>
      <c r="I38" s="143"/>
      <c r="J38" s="154"/>
      <c r="K38" s="143"/>
    </row>
    <row r="39" spans="1:11" x14ac:dyDescent="0.25">
      <c r="A39" s="202"/>
      <c r="B39" s="203"/>
      <c r="C39" s="143"/>
      <c r="D39" s="143"/>
      <c r="E39" s="143"/>
      <c r="F39" s="143"/>
      <c r="G39" s="143"/>
      <c r="H39" s="143"/>
      <c r="I39" s="143"/>
      <c r="J39" s="154"/>
      <c r="K39" s="143"/>
    </row>
    <row r="40" spans="1:11" x14ac:dyDescent="0.25">
      <c r="A40" s="202"/>
      <c r="B40" s="203"/>
      <c r="C40" s="143"/>
      <c r="D40" s="143"/>
      <c r="E40" s="143"/>
      <c r="F40" s="143"/>
      <c r="G40" s="143"/>
      <c r="H40" s="143"/>
      <c r="I40" s="143"/>
      <c r="J40" s="154"/>
      <c r="K40" s="143"/>
    </row>
    <row r="41" spans="1:11" x14ac:dyDescent="0.25">
      <c r="A41" s="202"/>
      <c r="B41" s="203"/>
      <c r="C41" s="143"/>
      <c r="D41" s="143"/>
      <c r="E41" s="143"/>
      <c r="F41" s="143"/>
      <c r="G41" s="143"/>
      <c r="H41" s="143"/>
      <c r="I41" s="143"/>
      <c r="J41" s="154"/>
      <c r="K41" s="143"/>
    </row>
    <row r="42" spans="1:11" x14ac:dyDescent="0.25">
      <c r="A42" s="202"/>
      <c r="B42" s="203"/>
      <c r="C42" s="143"/>
      <c r="D42" s="143"/>
      <c r="E42" s="143"/>
      <c r="F42" s="143"/>
      <c r="G42" s="143"/>
      <c r="H42" s="143"/>
      <c r="I42" s="143"/>
      <c r="J42" s="154"/>
      <c r="K42" s="143"/>
    </row>
    <row r="43" spans="1:11" x14ac:dyDescent="0.25">
      <c r="A43" s="202"/>
      <c r="B43" s="203"/>
      <c r="C43" s="202"/>
      <c r="D43" s="202"/>
      <c r="E43" s="202"/>
      <c r="F43" s="202"/>
      <c r="G43" s="202"/>
      <c r="H43" s="202"/>
      <c r="I43" s="202"/>
      <c r="J43" s="228"/>
      <c r="K43" s="202"/>
    </row>
  </sheetData>
  <sheetProtection formatCells="0" formatRows="0"/>
  <mergeCells count="2">
    <mergeCell ref="A6:B6"/>
    <mergeCell ref="A5:H5"/>
  </mergeCells>
  <phoneticPr fontId="8"/>
  <pageMargins left="0.70866141732283472" right="0.47244094488188981" top="0.55118110236220474" bottom="0.55118110236220474" header="0.31496062992125984" footer="0.31496062992125984"/>
  <pageSetup paperSize="9" scale="86" fitToHeight="0" orientation="portrait"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A1:K43"/>
  <sheetViews>
    <sheetView showGridLines="0" view="pageBreakPreview" topLeftCell="A10" zoomScale="85" zoomScaleNormal="100" zoomScaleSheetLayoutView="85" workbookViewId="0">
      <selection activeCell="M5" sqref="M5:P38"/>
    </sheetView>
  </sheetViews>
  <sheetFormatPr defaultColWidth="9.21875" defaultRowHeight="15.75" x14ac:dyDescent="0.25"/>
  <cols>
    <col min="1" max="1" width="2.77734375" style="142" customWidth="1"/>
    <col min="2" max="2" width="2.5546875" style="214" customWidth="1"/>
    <col min="3" max="3" width="16.109375" style="142" customWidth="1"/>
    <col min="4" max="4" width="10.6640625" style="142" customWidth="1"/>
    <col min="5" max="5" width="8.21875" style="142" customWidth="1"/>
    <col min="6" max="6" width="7.109375" style="142" customWidth="1"/>
    <col min="7" max="8" width="7.33203125" style="142" customWidth="1"/>
    <col min="9" max="9" width="3.33203125" style="142" customWidth="1"/>
    <col min="10" max="10" width="11.44140625" style="153" customWidth="1"/>
    <col min="11" max="11" width="8.88671875" style="142" customWidth="1"/>
    <col min="12" max="12" width="0.77734375" style="142" customWidth="1"/>
    <col min="13" max="16384" width="9.21875" style="142"/>
  </cols>
  <sheetData>
    <row r="1" spans="1:11" ht="13.5" customHeight="1" x14ac:dyDescent="0.25">
      <c r="A1" s="198"/>
      <c r="B1" s="199"/>
      <c r="C1" s="198"/>
      <c r="D1" s="198"/>
      <c r="E1" s="198"/>
      <c r="F1" s="198"/>
      <c r="G1" s="198"/>
      <c r="H1" s="198"/>
      <c r="I1" s="198"/>
      <c r="J1" s="227"/>
      <c r="K1" s="198"/>
    </row>
    <row r="2" spans="1:11" ht="16.5" x14ac:dyDescent="0.25">
      <c r="A2" s="200" t="s">
        <v>239</v>
      </c>
      <c r="B2" s="201"/>
    </row>
    <row r="3" spans="1:11" ht="14.45" customHeight="1" x14ac:dyDescent="0.25">
      <c r="A3" s="200"/>
      <c r="B3" s="201"/>
    </row>
    <row r="4" spans="1:11" ht="14.45" customHeight="1" thickBot="1" x14ac:dyDescent="0.3">
      <c r="A4" s="240"/>
      <c r="B4" s="203"/>
      <c r="C4" s="202"/>
      <c r="D4" s="202"/>
      <c r="E4" s="202"/>
      <c r="F4" s="202"/>
      <c r="G4" s="202"/>
      <c r="H4" s="202"/>
      <c r="I4" s="202"/>
      <c r="J4" s="228"/>
      <c r="K4" s="202"/>
    </row>
    <row r="5" spans="1:11" ht="24" customHeight="1" thickBot="1" x14ac:dyDescent="0.3">
      <c r="A5" s="768" t="s">
        <v>289</v>
      </c>
      <c r="B5" s="769"/>
      <c r="C5" s="769"/>
      <c r="D5" s="769"/>
      <c r="E5" s="769"/>
      <c r="F5" s="769"/>
      <c r="G5" s="769"/>
      <c r="H5" s="769"/>
      <c r="I5" s="204"/>
      <c r="J5" s="229"/>
      <c r="K5" s="226"/>
    </row>
    <row r="6" spans="1:11" ht="41.45" customHeight="1" x14ac:dyDescent="0.25">
      <c r="A6" s="770" t="s">
        <v>175</v>
      </c>
      <c r="B6" s="771"/>
      <c r="C6" s="215" t="s">
        <v>176</v>
      </c>
      <c r="D6" s="215" t="s">
        <v>177</v>
      </c>
      <c r="E6" s="215" t="s">
        <v>178</v>
      </c>
      <c r="F6" s="218" t="s">
        <v>225</v>
      </c>
      <c r="G6" s="205" t="s">
        <v>211</v>
      </c>
      <c r="H6" s="220" t="s">
        <v>219</v>
      </c>
      <c r="I6" s="205" t="s">
        <v>211</v>
      </c>
      <c r="J6" s="230" t="s">
        <v>179</v>
      </c>
      <c r="K6" s="221" t="s">
        <v>180</v>
      </c>
    </row>
    <row r="7" spans="1:11" ht="30.6" customHeight="1" x14ac:dyDescent="0.25">
      <c r="A7" s="206" t="s">
        <v>208</v>
      </c>
      <c r="B7" s="207">
        <v>1</v>
      </c>
      <c r="C7" s="249" t="s">
        <v>1860</v>
      </c>
      <c r="D7" s="249" t="s">
        <v>1853</v>
      </c>
      <c r="E7" s="254">
        <v>50150</v>
      </c>
      <c r="F7" s="250">
        <v>1</v>
      </c>
      <c r="G7" s="251" t="s">
        <v>1859</v>
      </c>
      <c r="H7" s="250">
        <v>12</v>
      </c>
      <c r="I7" s="251" t="s">
        <v>1861</v>
      </c>
      <c r="J7" s="231">
        <f t="shared" ref="J7:J36" si="0">E7*F7*H7</f>
        <v>601800</v>
      </c>
      <c r="K7" s="255"/>
    </row>
    <row r="8" spans="1:11" ht="30.6" customHeight="1" x14ac:dyDescent="0.25">
      <c r="A8" s="206" t="s">
        <v>208</v>
      </c>
      <c r="B8" s="207">
        <v>2</v>
      </c>
      <c r="C8" s="257"/>
      <c r="D8" s="257"/>
      <c r="E8" s="253"/>
      <c r="F8" s="258"/>
      <c r="G8" s="259"/>
      <c r="H8" s="258"/>
      <c r="I8" s="259"/>
      <c r="J8" s="231">
        <f t="shared" si="0"/>
        <v>0</v>
      </c>
      <c r="K8" s="255"/>
    </row>
    <row r="9" spans="1:11" ht="30.6" customHeight="1" x14ac:dyDescent="0.25">
      <c r="A9" s="206" t="s">
        <v>208</v>
      </c>
      <c r="B9" s="207">
        <v>3</v>
      </c>
      <c r="C9" s="257"/>
      <c r="D9" s="257"/>
      <c r="E9" s="253"/>
      <c r="F9" s="258"/>
      <c r="G9" s="259"/>
      <c r="H9" s="258"/>
      <c r="I9" s="259"/>
      <c r="J9" s="231">
        <f t="shared" si="0"/>
        <v>0</v>
      </c>
      <c r="K9" s="255"/>
    </row>
    <row r="10" spans="1:11" ht="30.6" customHeight="1" x14ac:dyDescent="0.25">
      <c r="A10" s="206" t="s">
        <v>208</v>
      </c>
      <c r="B10" s="207">
        <v>4</v>
      </c>
      <c r="C10" s="257"/>
      <c r="D10" s="257"/>
      <c r="E10" s="253"/>
      <c r="F10" s="258"/>
      <c r="G10" s="259"/>
      <c r="H10" s="258"/>
      <c r="I10" s="259"/>
      <c r="J10" s="231">
        <f t="shared" si="0"/>
        <v>0</v>
      </c>
      <c r="K10" s="255"/>
    </row>
    <row r="11" spans="1:11" ht="30.6" customHeight="1" x14ac:dyDescent="0.25">
      <c r="A11" s="206" t="s">
        <v>208</v>
      </c>
      <c r="B11" s="207">
        <v>5</v>
      </c>
      <c r="C11" s="257"/>
      <c r="D11" s="257"/>
      <c r="E11" s="253"/>
      <c r="F11" s="258"/>
      <c r="G11" s="259"/>
      <c r="H11" s="258"/>
      <c r="I11" s="259"/>
      <c r="J11" s="231">
        <f t="shared" si="0"/>
        <v>0</v>
      </c>
      <c r="K11" s="255"/>
    </row>
    <row r="12" spans="1:11" ht="30.6" customHeight="1" x14ac:dyDescent="0.25">
      <c r="A12" s="206" t="s">
        <v>208</v>
      </c>
      <c r="B12" s="207">
        <v>6</v>
      </c>
      <c r="C12" s="257"/>
      <c r="D12" s="257"/>
      <c r="E12" s="253"/>
      <c r="F12" s="258"/>
      <c r="G12" s="259"/>
      <c r="H12" s="258"/>
      <c r="I12" s="259"/>
      <c r="J12" s="231">
        <f t="shared" si="0"/>
        <v>0</v>
      </c>
      <c r="K12" s="255"/>
    </row>
    <row r="13" spans="1:11" ht="30.6" customHeight="1" x14ac:dyDescent="0.25">
      <c r="A13" s="206" t="s">
        <v>208</v>
      </c>
      <c r="B13" s="207">
        <v>7</v>
      </c>
      <c r="C13" s="257"/>
      <c r="D13" s="257"/>
      <c r="E13" s="253"/>
      <c r="F13" s="258"/>
      <c r="G13" s="259"/>
      <c r="H13" s="258"/>
      <c r="I13" s="259"/>
      <c r="J13" s="231">
        <f t="shared" si="0"/>
        <v>0</v>
      </c>
      <c r="K13" s="255"/>
    </row>
    <row r="14" spans="1:11" ht="30.6" customHeight="1" x14ac:dyDescent="0.25">
      <c r="A14" s="206" t="s">
        <v>208</v>
      </c>
      <c r="B14" s="207">
        <v>8</v>
      </c>
      <c r="C14" s="257"/>
      <c r="D14" s="257"/>
      <c r="E14" s="253"/>
      <c r="F14" s="258"/>
      <c r="G14" s="259"/>
      <c r="H14" s="258"/>
      <c r="I14" s="259"/>
      <c r="J14" s="231">
        <f t="shared" si="0"/>
        <v>0</v>
      </c>
      <c r="K14" s="255"/>
    </row>
    <row r="15" spans="1:11" ht="30.6" customHeight="1" x14ac:dyDescent="0.25">
      <c r="A15" s="206" t="s">
        <v>208</v>
      </c>
      <c r="B15" s="207">
        <v>9</v>
      </c>
      <c r="C15" s="257"/>
      <c r="D15" s="257"/>
      <c r="E15" s="253"/>
      <c r="F15" s="258"/>
      <c r="G15" s="259"/>
      <c r="H15" s="258"/>
      <c r="I15" s="259"/>
      <c r="J15" s="231">
        <f t="shared" si="0"/>
        <v>0</v>
      </c>
      <c r="K15" s="255"/>
    </row>
    <row r="16" spans="1:11" ht="30.6" customHeight="1" thickBot="1" x14ac:dyDescent="0.3">
      <c r="A16" s="208" t="s">
        <v>208</v>
      </c>
      <c r="B16" s="209">
        <v>10</v>
      </c>
      <c r="C16" s="257"/>
      <c r="D16" s="257"/>
      <c r="E16" s="253"/>
      <c r="F16" s="258"/>
      <c r="G16" s="259"/>
      <c r="H16" s="258"/>
      <c r="I16" s="259"/>
      <c r="J16" s="232">
        <f t="shared" si="0"/>
        <v>0</v>
      </c>
      <c r="K16" s="255"/>
    </row>
    <row r="17" spans="1:11" ht="30.6" hidden="1" customHeight="1" x14ac:dyDescent="0.25">
      <c r="A17" s="224" t="s">
        <v>208</v>
      </c>
      <c r="B17" s="225">
        <v>11</v>
      </c>
      <c r="C17" s="249"/>
      <c r="D17" s="249"/>
      <c r="E17" s="254"/>
      <c r="F17" s="250"/>
      <c r="G17" s="251"/>
      <c r="H17" s="250"/>
      <c r="I17" s="251"/>
      <c r="J17" s="233">
        <f t="shared" si="0"/>
        <v>0</v>
      </c>
      <c r="K17" s="255"/>
    </row>
    <row r="18" spans="1:11" ht="30.6" hidden="1" customHeight="1" x14ac:dyDescent="0.25">
      <c r="A18" s="206" t="s">
        <v>208</v>
      </c>
      <c r="B18" s="207">
        <v>12</v>
      </c>
      <c r="C18" s="249"/>
      <c r="D18" s="249"/>
      <c r="E18" s="254"/>
      <c r="F18" s="250"/>
      <c r="G18" s="251"/>
      <c r="H18" s="250"/>
      <c r="I18" s="251"/>
      <c r="J18" s="231">
        <f t="shared" si="0"/>
        <v>0</v>
      </c>
      <c r="K18" s="255"/>
    </row>
    <row r="19" spans="1:11" ht="30.6" hidden="1" customHeight="1" x14ac:dyDescent="0.25">
      <c r="A19" s="206" t="s">
        <v>208</v>
      </c>
      <c r="B19" s="207">
        <v>13</v>
      </c>
      <c r="C19" s="249"/>
      <c r="D19" s="249"/>
      <c r="E19" s="254"/>
      <c r="F19" s="250"/>
      <c r="G19" s="251"/>
      <c r="H19" s="250"/>
      <c r="I19" s="251"/>
      <c r="J19" s="231">
        <f t="shared" si="0"/>
        <v>0</v>
      </c>
      <c r="K19" s="255"/>
    </row>
    <row r="20" spans="1:11" ht="30.6" hidden="1" customHeight="1" x14ac:dyDescent="0.25">
      <c r="A20" s="206" t="s">
        <v>208</v>
      </c>
      <c r="B20" s="207">
        <v>14</v>
      </c>
      <c r="C20" s="249"/>
      <c r="D20" s="249"/>
      <c r="E20" s="254"/>
      <c r="F20" s="250"/>
      <c r="G20" s="251"/>
      <c r="H20" s="250"/>
      <c r="I20" s="251"/>
      <c r="J20" s="231">
        <f t="shared" si="0"/>
        <v>0</v>
      </c>
      <c r="K20" s="255"/>
    </row>
    <row r="21" spans="1:11" ht="30.6" hidden="1" customHeight="1" x14ac:dyDescent="0.25">
      <c r="A21" s="206" t="s">
        <v>208</v>
      </c>
      <c r="B21" s="207">
        <v>15</v>
      </c>
      <c r="C21" s="249"/>
      <c r="D21" s="249"/>
      <c r="E21" s="254"/>
      <c r="F21" s="250"/>
      <c r="G21" s="251"/>
      <c r="H21" s="250"/>
      <c r="I21" s="251"/>
      <c r="J21" s="231">
        <f t="shared" si="0"/>
        <v>0</v>
      </c>
      <c r="K21" s="255"/>
    </row>
    <row r="22" spans="1:11" ht="30.6" hidden="1" customHeight="1" x14ac:dyDescent="0.25">
      <c r="A22" s="206" t="s">
        <v>208</v>
      </c>
      <c r="B22" s="207">
        <v>16</v>
      </c>
      <c r="C22" s="249"/>
      <c r="D22" s="249"/>
      <c r="E22" s="254"/>
      <c r="F22" s="250"/>
      <c r="G22" s="251"/>
      <c r="H22" s="250"/>
      <c r="I22" s="251"/>
      <c r="J22" s="231">
        <f t="shared" si="0"/>
        <v>0</v>
      </c>
      <c r="K22" s="255"/>
    </row>
    <row r="23" spans="1:11" ht="30.6" hidden="1" customHeight="1" x14ac:dyDescent="0.25">
      <c r="A23" s="206" t="s">
        <v>208</v>
      </c>
      <c r="B23" s="207">
        <v>17</v>
      </c>
      <c r="C23" s="249"/>
      <c r="D23" s="249"/>
      <c r="E23" s="254"/>
      <c r="F23" s="250"/>
      <c r="G23" s="251"/>
      <c r="H23" s="250"/>
      <c r="I23" s="251"/>
      <c r="J23" s="231">
        <f t="shared" si="0"/>
        <v>0</v>
      </c>
      <c r="K23" s="255"/>
    </row>
    <row r="24" spans="1:11" ht="30.6" hidden="1" customHeight="1" x14ac:dyDescent="0.25">
      <c r="A24" s="206" t="s">
        <v>208</v>
      </c>
      <c r="B24" s="207">
        <v>18</v>
      </c>
      <c r="C24" s="249"/>
      <c r="D24" s="249"/>
      <c r="E24" s="254"/>
      <c r="F24" s="250"/>
      <c r="G24" s="251"/>
      <c r="H24" s="250"/>
      <c r="I24" s="251"/>
      <c r="J24" s="231">
        <f t="shared" si="0"/>
        <v>0</v>
      </c>
      <c r="K24" s="255"/>
    </row>
    <row r="25" spans="1:11" ht="30.6" hidden="1" customHeight="1" x14ac:dyDescent="0.25">
      <c r="A25" s="206" t="s">
        <v>208</v>
      </c>
      <c r="B25" s="207">
        <v>19</v>
      </c>
      <c r="C25" s="249"/>
      <c r="D25" s="249"/>
      <c r="E25" s="254"/>
      <c r="F25" s="250"/>
      <c r="G25" s="251"/>
      <c r="H25" s="250"/>
      <c r="I25" s="251"/>
      <c r="J25" s="231">
        <f t="shared" si="0"/>
        <v>0</v>
      </c>
      <c r="K25" s="255"/>
    </row>
    <row r="26" spans="1:11" ht="30.6" hidden="1" customHeight="1" x14ac:dyDescent="0.25">
      <c r="A26" s="206" t="s">
        <v>208</v>
      </c>
      <c r="B26" s="207">
        <v>20</v>
      </c>
      <c r="C26" s="249"/>
      <c r="D26" s="249"/>
      <c r="E26" s="254"/>
      <c r="F26" s="250"/>
      <c r="G26" s="251"/>
      <c r="H26" s="250"/>
      <c r="I26" s="251"/>
      <c r="J26" s="231">
        <f t="shared" si="0"/>
        <v>0</v>
      </c>
      <c r="K26" s="255"/>
    </row>
    <row r="27" spans="1:11" ht="30.6" hidden="1" customHeight="1" x14ac:dyDescent="0.25">
      <c r="A27" s="206" t="s">
        <v>208</v>
      </c>
      <c r="B27" s="207">
        <v>21</v>
      </c>
      <c r="C27" s="249"/>
      <c r="D27" s="249"/>
      <c r="E27" s="254"/>
      <c r="F27" s="250"/>
      <c r="G27" s="251"/>
      <c r="H27" s="250"/>
      <c r="I27" s="251"/>
      <c r="J27" s="231">
        <f t="shared" si="0"/>
        <v>0</v>
      </c>
      <c r="K27" s="255"/>
    </row>
    <row r="28" spans="1:11" ht="30.6" hidden="1" customHeight="1" x14ac:dyDescent="0.25">
      <c r="A28" s="206" t="s">
        <v>208</v>
      </c>
      <c r="B28" s="207">
        <v>22</v>
      </c>
      <c r="C28" s="249"/>
      <c r="D28" s="249"/>
      <c r="E28" s="254"/>
      <c r="F28" s="250"/>
      <c r="G28" s="251"/>
      <c r="H28" s="250"/>
      <c r="I28" s="251"/>
      <c r="J28" s="231">
        <f t="shared" si="0"/>
        <v>0</v>
      </c>
      <c r="K28" s="255"/>
    </row>
    <row r="29" spans="1:11" ht="30.6" hidden="1" customHeight="1" x14ac:dyDescent="0.25">
      <c r="A29" s="206" t="s">
        <v>208</v>
      </c>
      <c r="B29" s="207">
        <v>23</v>
      </c>
      <c r="C29" s="249"/>
      <c r="D29" s="249"/>
      <c r="E29" s="254"/>
      <c r="F29" s="250"/>
      <c r="G29" s="251"/>
      <c r="H29" s="250"/>
      <c r="I29" s="251"/>
      <c r="J29" s="231">
        <f t="shared" si="0"/>
        <v>0</v>
      </c>
      <c r="K29" s="255"/>
    </row>
    <row r="30" spans="1:11" ht="30.6" hidden="1" customHeight="1" x14ac:dyDescent="0.25">
      <c r="A30" s="206" t="s">
        <v>208</v>
      </c>
      <c r="B30" s="207">
        <v>24</v>
      </c>
      <c r="C30" s="249"/>
      <c r="D30" s="249"/>
      <c r="E30" s="254"/>
      <c r="F30" s="250"/>
      <c r="G30" s="251"/>
      <c r="H30" s="250"/>
      <c r="I30" s="251"/>
      <c r="J30" s="231">
        <f t="shared" si="0"/>
        <v>0</v>
      </c>
      <c r="K30" s="255"/>
    </row>
    <row r="31" spans="1:11" ht="30.6" hidden="1" customHeight="1" x14ac:dyDescent="0.25">
      <c r="A31" s="206" t="s">
        <v>208</v>
      </c>
      <c r="B31" s="207">
        <v>25</v>
      </c>
      <c r="C31" s="249"/>
      <c r="D31" s="249"/>
      <c r="E31" s="254"/>
      <c r="F31" s="250"/>
      <c r="G31" s="251"/>
      <c r="H31" s="250"/>
      <c r="I31" s="251"/>
      <c r="J31" s="231">
        <f t="shared" si="0"/>
        <v>0</v>
      </c>
      <c r="K31" s="255"/>
    </row>
    <row r="32" spans="1:11" ht="30.6" hidden="1" customHeight="1" x14ac:dyDescent="0.25">
      <c r="A32" s="206" t="s">
        <v>208</v>
      </c>
      <c r="B32" s="207">
        <v>26</v>
      </c>
      <c r="C32" s="249"/>
      <c r="D32" s="249"/>
      <c r="E32" s="254"/>
      <c r="F32" s="250"/>
      <c r="G32" s="251"/>
      <c r="H32" s="250"/>
      <c r="I32" s="251"/>
      <c r="J32" s="231">
        <f t="shared" si="0"/>
        <v>0</v>
      </c>
      <c r="K32" s="255"/>
    </row>
    <row r="33" spans="1:11" ht="30.6" hidden="1" customHeight="1" x14ac:dyDescent="0.25">
      <c r="A33" s="206" t="s">
        <v>208</v>
      </c>
      <c r="B33" s="207">
        <v>27</v>
      </c>
      <c r="C33" s="249"/>
      <c r="D33" s="249"/>
      <c r="E33" s="254"/>
      <c r="F33" s="250"/>
      <c r="G33" s="251"/>
      <c r="H33" s="250"/>
      <c r="I33" s="251"/>
      <c r="J33" s="231">
        <f t="shared" si="0"/>
        <v>0</v>
      </c>
      <c r="K33" s="255"/>
    </row>
    <row r="34" spans="1:11" ht="30.6" hidden="1" customHeight="1" x14ac:dyDescent="0.25">
      <c r="A34" s="206" t="s">
        <v>208</v>
      </c>
      <c r="B34" s="207">
        <v>28</v>
      </c>
      <c r="C34" s="249"/>
      <c r="D34" s="249"/>
      <c r="E34" s="254"/>
      <c r="F34" s="250"/>
      <c r="G34" s="251"/>
      <c r="H34" s="250"/>
      <c r="I34" s="251"/>
      <c r="J34" s="231">
        <f t="shared" si="0"/>
        <v>0</v>
      </c>
      <c r="K34" s="255"/>
    </row>
    <row r="35" spans="1:11" ht="30.6" hidden="1" customHeight="1" x14ac:dyDescent="0.25">
      <c r="A35" s="206" t="s">
        <v>208</v>
      </c>
      <c r="B35" s="207">
        <v>29</v>
      </c>
      <c r="C35" s="249"/>
      <c r="D35" s="249"/>
      <c r="E35" s="254"/>
      <c r="F35" s="250"/>
      <c r="G35" s="251"/>
      <c r="H35" s="250"/>
      <c r="I35" s="251"/>
      <c r="J35" s="231">
        <f t="shared" si="0"/>
        <v>0</v>
      </c>
      <c r="K35" s="255"/>
    </row>
    <row r="36" spans="1:11" ht="30.6" hidden="1" customHeight="1" thickBot="1" x14ac:dyDescent="0.3">
      <c r="A36" s="208" t="s">
        <v>208</v>
      </c>
      <c r="B36" s="209">
        <v>30</v>
      </c>
      <c r="C36" s="216"/>
      <c r="D36" s="216"/>
      <c r="E36" s="217"/>
      <c r="F36" s="219"/>
      <c r="G36" s="210"/>
      <c r="H36" s="219"/>
      <c r="I36" s="210"/>
      <c r="J36" s="232">
        <f t="shared" si="0"/>
        <v>0</v>
      </c>
      <c r="K36" s="222"/>
    </row>
    <row r="37" spans="1:11" ht="45" customHeight="1" thickBot="1" x14ac:dyDescent="0.3">
      <c r="A37" s="211" t="s">
        <v>165</v>
      </c>
      <c r="B37" s="212"/>
      <c r="C37" s="212"/>
      <c r="D37" s="212"/>
      <c r="E37" s="212"/>
      <c r="F37" s="212"/>
      <c r="G37" s="212"/>
      <c r="H37" s="212"/>
      <c r="I37" s="213"/>
      <c r="J37" s="234">
        <f>SUM(J7:J36)</f>
        <v>601800</v>
      </c>
      <c r="K37" s="223"/>
    </row>
    <row r="38" spans="1:11" x14ac:dyDescent="0.25">
      <c r="A38" s="202"/>
      <c r="B38" s="203"/>
      <c r="C38" s="143"/>
      <c r="D38" s="143"/>
      <c r="E38" s="143"/>
      <c r="F38" s="143"/>
      <c r="G38" s="143"/>
      <c r="H38" s="143"/>
      <c r="I38" s="143"/>
      <c r="J38" s="154"/>
      <c r="K38" s="143"/>
    </row>
    <row r="39" spans="1:11" x14ac:dyDescent="0.25">
      <c r="A39" s="202"/>
      <c r="B39" s="203"/>
      <c r="C39" s="143"/>
      <c r="D39" s="143"/>
      <c r="E39" s="143"/>
      <c r="F39" s="143"/>
      <c r="G39" s="143"/>
      <c r="H39" s="143"/>
      <c r="I39" s="143"/>
      <c r="J39" s="154"/>
      <c r="K39" s="143"/>
    </row>
    <row r="40" spans="1:11" x14ac:dyDescent="0.25">
      <c r="A40" s="202"/>
      <c r="B40" s="203"/>
      <c r="C40" s="143"/>
      <c r="D40" s="143"/>
      <c r="E40" s="143"/>
      <c r="F40" s="143"/>
      <c r="G40" s="143"/>
      <c r="H40" s="143"/>
      <c r="I40" s="143"/>
      <c r="J40" s="154"/>
      <c r="K40" s="143"/>
    </row>
    <row r="41" spans="1:11" x14ac:dyDescent="0.25">
      <c r="A41" s="202"/>
      <c r="B41" s="203"/>
      <c r="C41" s="143"/>
      <c r="D41" s="143"/>
      <c r="E41" s="143"/>
      <c r="F41" s="143"/>
      <c r="G41" s="143"/>
      <c r="H41" s="143"/>
      <c r="I41" s="143"/>
      <c r="J41" s="154"/>
      <c r="K41" s="143"/>
    </row>
    <row r="42" spans="1:11" x14ac:dyDescent="0.25">
      <c r="A42" s="202"/>
      <c r="B42" s="203"/>
      <c r="C42" s="143"/>
      <c r="D42" s="143"/>
      <c r="E42" s="143"/>
      <c r="F42" s="143"/>
      <c r="G42" s="143"/>
      <c r="H42" s="143"/>
      <c r="I42" s="143"/>
      <c r="J42" s="154"/>
      <c r="K42" s="143"/>
    </row>
    <row r="43" spans="1:11" x14ac:dyDescent="0.25">
      <c r="A43" s="202"/>
      <c r="B43" s="203"/>
      <c r="C43" s="202"/>
      <c r="D43" s="202"/>
      <c r="E43" s="202"/>
      <c r="F43" s="202"/>
      <c r="G43" s="202"/>
      <c r="H43" s="202"/>
      <c r="I43" s="202"/>
      <c r="J43" s="228"/>
      <c r="K43" s="202"/>
    </row>
  </sheetData>
  <sheetProtection formatCells="0" formatRows="0"/>
  <mergeCells count="2">
    <mergeCell ref="A5:H5"/>
    <mergeCell ref="A6:B6"/>
  </mergeCells>
  <phoneticPr fontId="8"/>
  <pageMargins left="0.70866141732283472" right="0.47244094488188981" top="0.55118110236220474" bottom="0.55118110236220474" header="0.31496062992125984" footer="0.31496062992125984"/>
  <pageSetup paperSize="9" scale="86" fitToHeight="0" orientation="portrait" r:id="rId1"/>
  <headerFooter>
    <oddFooter>&amp;C&amp;A</oddFooter>
  </headerFooter>
  <rowBreaks count="1" manualBreakCount="1">
    <brk id="37" max="3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7C80"/>
    <pageSetUpPr fitToPage="1"/>
  </sheetPr>
  <dimension ref="A1:K43"/>
  <sheetViews>
    <sheetView showGridLines="0" view="pageBreakPreview" zoomScale="85" zoomScaleNormal="100" zoomScaleSheetLayoutView="85" workbookViewId="0">
      <selection sqref="A1:XFD1048576"/>
    </sheetView>
  </sheetViews>
  <sheetFormatPr defaultColWidth="9.21875" defaultRowHeight="15.75" x14ac:dyDescent="0.25"/>
  <cols>
    <col min="1" max="1" width="2.77734375" style="142" customWidth="1"/>
    <col min="2" max="2" width="2.5546875" style="214" customWidth="1"/>
    <col min="3" max="3" width="16.109375" style="142" customWidth="1"/>
    <col min="4" max="4" width="10.6640625" style="142" customWidth="1"/>
    <col min="5" max="5" width="8.21875" style="142" customWidth="1"/>
    <col min="6" max="6" width="7.109375" style="142" customWidth="1"/>
    <col min="7" max="8" width="7.33203125" style="142" customWidth="1"/>
    <col min="9" max="9" width="3.33203125" style="142" customWidth="1"/>
    <col min="10" max="10" width="11.44140625" style="153" customWidth="1"/>
    <col min="11" max="11" width="8.88671875" style="142" customWidth="1"/>
    <col min="12" max="12" width="0.77734375" style="142" customWidth="1"/>
    <col min="13" max="13" width="1.77734375" style="142" customWidth="1"/>
    <col min="14" max="16384" width="9.21875" style="142"/>
  </cols>
  <sheetData>
    <row r="1" spans="1:11" ht="13.5" customHeight="1" x14ac:dyDescent="0.25">
      <c r="A1" s="198"/>
      <c r="B1" s="199"/>
      <c r="C1" s="198"/>
      <c r="D1" s="198"/>
      <c r="E1" s="198"/>
      <c r="F1" s="198"/>
      <c r="G1" s="198"/>
      <c r="H1" s="198"/>
      <c r="I1" s="198"/>
      <c r="J1" s="227"/>
      <c r="K1" s="198"/>
    </row>
    <row r="2" spans="1:11" ht="16.5" x14ac:dyDescent="0.25">
      <c r="A2" s="200" t="s">
        <v>239</v>
      </c>
      <c r="B2" s="201"/>
    </row>
    <row r="3" spans="1:11" ht="14.45" customHeight="1" x14ac:dyDescent="0.25">
      <c r="A3" s="200"/>
      <c r="B3" s="201"/>
    </row>
    <row r="4" spans="1:11" ht="14.45" customHeight="1" thickBot="1" x14ac:dyDescent="0.3">
      <c r="A4" s="240"/>
      <c r="B4" s="203"/>
      <c r="C4" s="202"/>
      <c r="D4" s="202"/>
      <c r="E4" s="202"/>
      <c r="F4" s="202"/>
      <c r="G4" s="202"/>
      <c r="H4" s="202"/>
      <c r="I4" s="202"/>
      <c r="J4" s="228"/>
      <c r="K4" s="202"/>
    </row>
    <row r="5" spans="1:11" ht="24" customHeight="1" thickBot="1" x14ac:dyDescent="0.3">
      <c r="A5" s="768" t="s">
        <v>290</v>
      </c>
      <c r="B5" s="769"/>
      <c r="C5" s="769"/>
      <c r="D5" s="769"/>
      <c r="E5" s="769"/>
      <c r="F5" s="769"/>
      <c r="G5" s="769"/>
      <c r="H5" s="769"/>
      <c r="I5" s="204"/>
      <c r="J5" s="229"/>
      <c r="K5" s="226"/>
    </row>
    <row r="6" spans="1:11" ht="41.45" customHeight="1" x14ac:dyDescent="0.25">
      <c r="A6" s="770" t="s">
        <v>175</v>
      </c>
      <c r="B6" s="771"/>
      <c r="C6" s="215" t="s">
        <v>176</v>
      </c>
      <c r="D6" s="215" t="s">
        <v>218</v>
      </c>
      <c r="E6" s="215" t="s">
        <v>178</v>
      </c>
      <c r="F6" s="218" t="s">
        <v>225</v>
      </c>
      <c r="G6" s="205" t="s">
        <v>211</v>
      </c>
      <c r="H6" s="220" t="s">
        <v>220</v>
      </c>
      <c r="I6" s="205" t="s">
        <v>211</v>
      </c>
      <c r="J6" s="230" t="s">
        <v>179</v>
      </c>
      <c r="K6" s="221" t="s">
        <v>180</v>
      </c>
    </row>
    <row r="7" spans="1:11" ht="30.6" customHeight="1" x14ac:dyDescent="0.25">
      <c r="A7" s="206" t="s">
        <v>279</v>
      </c>
      <c r="B7" s="207">
        <v>1</v>
      </c>
      <c r="C7" s="248" t="s">
        <v>1852</v>
      </c>
      <c r="D7" s="249" t="s">
        <v>1853</v>
      </c>
      <c r="E7" s="254">
        <v>9000001</v>
      </c>
      <c r="F7" s="250">
        <v>1</v>
      </c>
      <c r="G7" s="251" t="s">
        <v>1862</v>
      </c>
      <c r="H7" s="250">
        <v>1</v>
      </c>
      <c r="I7" s="251" t="s">
        <v>1862</v>
      </c>
      <c r="J7" s="231">
        <f t="shared" ref="J7:J36" si="0">E7*F7*H7</f>
        <v>9000001</v>
      </c>
      <c r="K7" s="255"/>
    </row>
    <row r="8" spans="1:11" ht="30.6" customHeight="1" x14ac:dyDescent="0.25">
      <c r="A8" s="206" t="s">
        <v>279</v>
      </c>
      <c r="B8" s="207">
        <v>2</v>
      </c>
      <c r="C8" s="256"/>
      <c r="D8" s="257"/>
      <c r="E8" s="253"/>
      <c r="F8" s="258"/>
      <c r="G8" s="259"/>
      <c r="H8" s="258"/>
      <c r="I8" s="259"/>
      <c r="J8" s="231">
        <f t="shared" si="0"/>
        <v>0</v>
      </c>
      <c r="K8" s="255"/>
    </row>
    <row r="9" spans="1:11" ht="30.6" customHeight="1" x14ac:dyDescent="0.25">
      <c r="A9" s="206" t="s">
        <v>279</v>
      </c>
      <c r="B9" s="207">
        <v>3</v>
      </c>
      <c r="C9" s="256"/>
      <c r="D9" s="257"/>
      <c r="E9" s="253"/>
      <c r="F9" s="258"/>
      <c r="G9" s="259"/>
      <c r="H9" s="258"/>
      <c r="I9" s="259"/>
      <c r="J9" s="231">
        <f t="shared" si="0"/>
        <v>0</v>
      </c>
      <c r="K9" s="255"/>
    </row>
    <row r="10" spans="1:11" ht="30.6" customHeight="1" x14ac:dyDescent="0.25">
      <c r="A10" s="206" t="s">
        <v>279</v>
      </c>
      <c r="B10" s="207">
        <v>4</v>
      </c>
      <c r="C10" s="256"/>
      <c r="D10" s="257"/>
      <c r="E10" s="253"/>
      <c r="F10" s="258"/>
      <c r="G10" s="259"/>
      <c r="H10" s="258"/>
      <c r="I10" s="259"/>
      <c r="J10" s="231">
        <f t="shared" si="0"/>
        <v>0</v>
      </c>
      <c r="K10" s="255"/>
    </row>
    <row r="11" spans="1:11" ht="30.6" customHeight="1" x14ac:dyDescent="0.25">
      <c r="A11" s="206" t="s">
        <v>279</v>
      </c>
      <c r="B11" s="207">
        <v>5</v>
      </c>
      <c r="C11" s="256"/>
      <c r="D11" s="257"/>
      <c r="E11" s="253"/>
      <c r="F11" s="258"/>
      <c r="G11" s="259"/>
      <c r="H11" s="258"/>
      <c r="I11" s="259"/>
      <c r="J11" s="231">
        <f t="shared" si="0"/>
        <v>0</v>
      </c>
      <c r="K11" s="255"/>
    </row>
    <row r="12" spans="1:11" ht="30.6" customHeight="1" x14ac:dyDescent="0.25">
      <c r="A12" s="206" t="s">
        <v>279</v>
      </c>
      <c r="B12" s="207">
        <v>6</v>
      </c>
      <c r="C12" s="256"/>
      <c r="D12" s="257"/>
      <c r="E12" s="253"/>
      <c r="F12" s="258"/>
      <c r="G12" s="259"/>
      <c r="H12" s="258"/>
      <c r="I12" s="259"/>
      <c r="J12" s="231">
        <f t="shared" si="0"/>
        <v>0</v>
      </c>
      <c r="K12" s="255"/>
    </row>
    <row r="13" spans="1:11" ht="30.6" customHeight="1" x14ac:dyDescent="0.25">
      <c r="A13" s="206" t="s">
        <v>279</v>
      </c>
      <c r="B13" s="207">
        <v>7</v>
      </c>
      <c r="C13" s="256"/>
      <c r="D13" s="257"/>
      <c r="E13" s="253"/>
      <c r="F13" s="258"/>
      <c r="G13" s="259"/>
      <c r="H13" s="258"/>
      <c r="I13" s="259"/>
      <c r="J13" s="231">
        <f t="shared" si="0"/>
        <v>0</v>
      </c>
      <c r="K13" s="255"/>
    </row>
    <row r="14" spans="1:11" ht="30.6" customHeight="1" x14ac:dyDescent="0.25">
      <c r="A14" s="206" t="s">
        <v>279</v>
      </c>
      <c r="B14" s="207">
        <v>8</v>
      </c>
      <c r="C14" s="256"/>
      <c r="D14" s="257"/>
      <c r="E14" s="253"/>
      <c r="F14" s="258"/>
      <c r="G14" s="259"/>
      <c r="H14" s="258"/>
      <c r="I14" s="259"/>
      <c r="J14" s="231">
        <f t="shared" si="0"/>
        <v>0</v>
      </c>
      <c r="K14" s="255"/>
    </row>
    <row r="15" spans="1:11" ht="30.6" customHeight="1" x14ac:dyDescent="0.25">
      <c r="A15" s="206" t="s">
        <v>279</v>
      </c>
      <c r="B15" s="207">
        <v>9</v>
      </c>
      <c r="C15" s="256"/>
      <c r="D15" s="257"/>
      <c r="E15" s="253"/>
      <c r="F15" s="258"/>
      <c r="G15" s="259"/>
      <c r="H15" s="258"/>
      <c r="I15" s="259"/>
      <c r="J15" s="231">
        <f t="shared" si="0"/>
        <v>0</v>
      </c>
      <c r="K15" s="255"/>
    </row>
    <row r="16" spans="1:11" ht="30.6" customHeight="1" thickBot="1" x14ac:dyDescent="0.3">
      <c r="A16" s="208" t="s">
        <v>279</v>
      </c>
      <c r="B16" s="209">
        <v>10</v>
      </c>
      <c r="C16" s="256"/>
      <c r="D16" s="257"/>
      <c r="E16" s="253"/>
      <c r="F16" s="258"/>
      <c r="G16" s="259"/>
      <c r="H16" s="258"/>
      <c r="I16" s="259"/>
      <c r="J16" s="232">
        <f t="shared" si="0"/>
        <v>0</v>
      </c>
      <c r="K16" s="255"/>
    </row>
    <row r="17" spans="1:11" ht="30.6" hidden="1" customHeight="1" x14ac:dyDescent="0.25">
      <c r="A17" s="224" t="s">
        <v>279</v>
      </c>
      <c r="B17" s="225">
        <v>11</v>
      </c>
      <c r="C17" s="248"/>
      <c r="D17" s="249"/>
      <c r="E17" s="254"/>
      <c r="F17" s="250"/>
      <c r="G17" s="251"/>
      <c r="H17" s="250"/>
      <c r="I17" s="251"/>
      <c r="J17" s="233">
        <f t="shared" si="0"/>
        <v>0</v>
      </c>
      <c r="K17" s="255"/>
    </row>
    <row r="18" spans="1:11" ht="30.6" hidden="1" customHeight="1" x14ac:dyDescent="0.25">
      <c r="A18" s="206" t="s">
        <v>279</v>
      </c>
      <c r="B18" s="207">
        <v>12</v>
      </c>
      <c r="C18" s="248"/>
      <c r="D18" s="249"/>
      <c r="E18" s="254"/>
      <c r="F18" s="250"/>
      <c r="G18" s="251"/>
      <c r="H18" s="250"/>
      <c r="I18" s="251"/>
      <c r="J18" s="231">
        <f t="shared" si="0"/>
        <v>0</v>
      </c>
      <c r="K18" s="255"/>
    </row>
    <row r="19" spans="1:11" ht="30.6" hidden="1" customHeight="1" x14ac:dyDescent="0.25">
      <c r="A19" s="206" t="s">
        <v>279</v>
      </c>
      <c r="B19" s="207">
        <v>13</v>
      </c>
      <c r="C19" s="248"/>
      <c r="D19" s="249"/>
      <c r="E19" s="254"/>
      <c r="F19" s="250"/>
      <c r="G19" s="251"/>
      <c r="H19" s="250"/>
      <c r="I19" s="251"/>
      <c r="J19" s="231">
        <f t="shared" si="0"/>
        <v>0</v>
      </c>
      <c r="K19" s="255"/>
    </row>
    <row r="20" spans="1:11" ht="30.6" hidden="1" customHeight="1" x14ac:dyDescent="0.25">
      <c r="A20" s="206" t="s">
        <v>279</v>
      </c>
      <c r="B20" s="207">
        <v>14</v>
      </c>
      <c r="C20" s="248"/>
      <c r="D20" s="249"/>
      <c r="E20" s="254"/>
      <c r="F20" s="250"/>
      <c r="G20" s="251"/>
      <c r="H20" s="250"/>
      <c r="I20" s="251"/>
      <c r="J20" s="231">
        <f t="shared" si="0"/>
        <v>0</v>
      </c>
      <c r="K20" s="255"/>
    </row>
    <row r="21" spans="1:11" ht="30.6" hidden="1" customHeight="1" x14ac:dyDescent="0.25">
      <c r="A21" s="206" t="s">
        <v>279</v>
      </c>
      <c r="B21" s="207">
        <v>15</v>
      </c>
      <c r="C21" s="248"/>
      <c r="D21" s="249"/>
      <c r="E21" s="254"/>
      <c r="F21" s="250"/>
      <c r="G21" s="251"/>
      <c r="H21" s="250"/>
      <c r="I21" s="251"/>
      <c r="J21" s="231">
        <f t="shared" si="0"/>
        <v>0</v>
      </c>
      <c r="K21" s="255"/>
    </row>
    <row r="22" spans="1:11" ht="30.6" hidden="1" customHeight="1" x14ac:dyDescent="0.25">
      <c r="A22" s="206" t="s">
        <v>279</v>
      </c>
      <c r="B22" s="207">
        <v>16</v>
      </c>
      <c r="C22" s="248"/>
      <c r="D22" s="249"/>
      <c r="E22" s="254"/>
      <c r="F22" s="250"/>
      <c r="G22" s="251"/>
      <c r="H22" s="250"/>
      <c r="I22" s="251"/>
      <c r="J22" s="231">
        <f t="shared" si="0"/>
        <v>0</v>
      </c>
      <c r="K22" s="255"/>
    </row>
    <row r="23" spans="1:11" ht="30.6" hidden="1" customHeight="1" x14ac:dyDescent="0.25">
      <c r="A23" s="206" t="s">
        <v>279</v>
      </c>
      <c r="B23" s="207">
        <v>17</v>
      </c>
      <c r="C23" s="248"/>
      <c r="D23" s="249"/>
      <c r="E23" s="254"/>
      <c r="F23" s="250"/>
      <c r="G23" s="251"/>
      <c r="H23" s="250"/>
      <c r="I23" s="251"/>
      <c r="J23" s="231">
        <f t="shared" si="0"/>
        <v>0</v>
      </c>
      <c r="K23" s="255"/>
    </row>
    <row r="24" spans="1:11" ht="30.6" hidden="1" customHeight="1" x14ac:dyDescent="0.25">
      <c r="A24" s="206" t="s">
        <v>279</v>
      </c>
      <c r="B24" s="207">
        <v>18</v>
      </c>
      <c r="C24" s="248"/>
      <c r="D24" s="249"/>
      <c r="E24" s="254"/>
      <c r="F24" s="250"/>
      <c r="G24" s="251"/>
      <c r="H24" s="250"/>
      <c r="I24" s="251"/>
      <c r="J24" s="231">
        <f t="shared" si="0"/>
        <v>0</v>
      </c>
      <c r="K24" s="255"/>
    </row>
    <row r="25" spans="1:11" ht="30.6" hidden="1" customHeight="1" x14ac:dyDescent="0.25">
      <c r="A25" s="206" t="s">
        <v>279</v>
      </c>
      <c r="B25" s="207">
        <v>19</v>
      </c>
      <c r="C25" s="248"/>
      <c r="D25" s="249"/>
      <c r="E25" s="254"/>
      <c r="F25" s="250"/>
      <c r="G25" s="251"/>
      <c r="H25" s="250"/>
      <c r="I25" s="251"/>
      <c r="J25" s="231">
        <f t="shared" si="0"/>
        <v>0</v>
      </c>
      <c r="K25" s="255"/>
    </row>
    <row r="26" spans="1:11" ht="30.6" hidden="1" customHeight="1" x14ac:dyDescent="0.25">
      <c r="A26" s="206" t="s">
        <v>279</v>
      </c>
      <c r="B26" s="207">
        <v>20</v>
      </c>
      <c r="C26" s="248"/>
      <c r="D26" s="249"/>
      <c r="E26" s="254"/>
      <c r="F26" s="250"/>
      <c r="G26" s="251"/>
      <c r="H26" s="250"/>
      <c r="I26" s="251"/>
      <c r="J26" s="231">
        <f t="shared" si="0"/>
        <v>0</v>
      </c>
      <c r="K26" s="255"/>
    </row>
    <row r="27" spans="1:11" ht="30.6" hidden="1" customHeight="1" x14ac:dyDescent="0.25">
      <c r="A27" s="206" t="s">
        <v>279</v>
      </c>
      <c r="B27" s="207">
        <v>21</v>
      </c>
      <c r="C27" s="248"/>
      <c r="D27" s="249"/>
      <c r="E27" s="254"/>
      <c r="F27" s="250"/>
      <c r="G27" s="251"/>
      <c r="H27" s="250"/>
      <c r="I27" s="251"/>
      <c r="J27" s="231">
        <f t="shared" si="0"/>
        <v>0</v>
      </c>
      <c r="K27" s="255"/>
    </row>
    <row r="28" spans="1:11" ht="30.6" hidden="1" customHeight="1" x14ac:dyDescent="0.25">
      <c r="A28" s="206" t="s">
        <v>279</v>
      </c>
      <c r="B28" s="207">
        <v>22</v>
      </c>
      <c r="C28" s="248"/>
      <c r="D28" s="249"/>
      <c r="E28" s="254"/>
      <c r="F28" s="250"/>
      <c r="G28" s="251"/>
      <c r="H28" s="250"/>
      <c r="I28" s="251"/>
      <c r="J28" s="231">
        <f t="shared" si="0"/>
        <v>0</v>
      </c>
      <c r="K28" s="255"/>
    </row>
    <row r="29" spans="1:11" ht="30.6" hidden="1" customHeight="1" x14ac:dyDescent="0.25">
      <c r="A29" s="206" t="s">
        <v>279</v>
      </c>
      <c r="B29" s="207">
        <v>23</v>
      </c>
      <c r="C29" s="248"/>
      <c r="D29" s="249"/>
      <c r="E29" s="254"/>
      <c r="F29" s="250"/>
      <c r="G29" s="251"/>
      <c r="H29" s="250"/>
      <c r="I29" s="251"/>
      <c r="J29" s="231">
        <f t="shared" si="0"/>
        <v>0</v>
      </c>
      <c r="K29" s="255"/>
    </row>
    <row r="30" spans="1:11" ht="30.6" hidden="1" customHeight="1" x14ac:dyDescent="0.25">
      <c r="A30" s="206" t="s">
        <v>279</v>
      </c>
      <c r="B30" s="207">
        <v>24</v>
      </c>
      <c r="C30" s="248"/>
      <c r="D30" s="249"/>
      <c r="E30" s="254"/>
      <c r="F30" s="250"/>
      <c r="G30" s="251"/>
      <c r="H30" s="250"/>
      <c r="I30" s="251"/>
      <c r="J30" s="231">
        <f t="shared" si="0"/>
        <v>0</v>
      </c>
      <c r="K30" s="255"/>
    </row>
    <row r="31" spans="1:11" ht="30.6" hidden="1" customHeight="1" x14ac:dyDescent="0.25">
      <c r="A31" s="206" t="s">
        <v>279</v>
      </c>
      <c r="B31" s="207">
        <v>25</v>
      </c>
      <c r="C31" s="248"/>
      <c r="D31" s="249"/>
      <c r="E31" s="254"/>
      <c r="F31" s="250"/>
      <c r="G31" s="251"/>
      <c r="H31" s="250"/>
      <c r="I31" s="251"/>
      <c r="J31" s="231">
        <f t="shared" si="0"/>
        <v>0</v>
      </c>
      <c r="K31" s="255"/>
    </row>
    <row r="32" spans="1:11" ht="30.6" hidden="1" customHeight="1" x14ac:dyDescent="0.25">
      <c r="A32" s="206" t="s">
        <v>279</v>
      </c>
      <c r="B32" s="207">
        <v>26</v>
      </c>
      <c r="C32" s="248"/>
      <c r="D32" s="249"/>
      <c r="E32" s="254"/>
      <c r="F32" s="250"/>
      <c r="G32" s="251"/>
      <c r="H32" s="250"/>
      <c r="I32" s="251"/>
      <c r="J32" s="231">
        <f t="shared" si="0"/>
        <v>0</v>
      </c>
      <c r="K32" s="255"/>
    </row>
    <row r="33" spans="1:11" ht="30.6" hidden="1" customHeight="1" x14ac:dyDescent="0.25">
      <c r="A33" s="206" t="s">
        <v>279</v>
      </c>
      <c r="B33" s="207">
        <v>27</v>
      </c>
      <c r="C33" s="248"/>
      <c r="D33" s="249"/>
      <c r="E33" s="254"/>
      <c r="F33" s="250"/>
      <c r="G33" s="251"/>
      <c r="H33" s="250"/>
      <c r="I33" s="251"/>
      <c r="J33" s="231">
        <f t="shared" si="0"/>
        <v>0</v>
      </c>
      <c r="K33" s="255"/>
    </row>
    <row r="34" spans="1:11" ht="30.6" hidden="1" customHeight="1" x14ac:dyDescent="0.25">
      <c r="A34" s="206" t="s">
        <v>279</v>
      </c>
      <c r="B34" s="207">
        <v>28</v>
      </c>
      <c r="C34" s="248"/>
      <c r="D34" s="249"/>
      <c r="E34" s="254"/>
      <c r="F34" s="250"/>
      <c r="G34" s="251"/>
      <c r="H34" s="250"/>
      <c r="I34" s="251"/>
      <c r="J34" s="231">
        <f t="shared" si="0"/>
        <v>0</v>
      </c>
      <c r="K34" s="255"/>
    </row>
    <row r="35" spans="1:11" ht="30.6" hidden="1" customHeight="1" x14ac:dyDescent="0.25">
      <c r="A35" s="206" t="s">
        <v>279</v>
      </c>
      <c r="B35" s="207">
        <v>29</v>
      </c>
      <c r="C35" s="248"/>
      <c r="D35" s="249"/>
      <c r="E35" s="254"/>
      <c r="F35" s="250"/>
      <c r="G35" s="251"/>
      <c r="H35" s="250"/>
      <c r="I35" s="251"/>
      <c r="J35" s="231">
        <f t="shared" si="0"/>
        <v>0</v>
      </c>
      <c r="K35" s="255"/>
    </row>
    <row r="36" spans="1:11" ht="30.6" hidden="1" customHeight="1" thickBot="1" x14ac:dyDescent="0.3">
      <c r="A36" s="208" t="s">
        <v>279</v>
      </c>
      <c r="B36" s="209">
        <v>30</v>
      </c>
      <c r="C36" s="216"/>
      <c r="D36" s="216"/>
      <c r="E36" s="217"/>
      <c r="F36" s="219"/>
      <c r="G36" s="210"/>
      <c r="H36" s="219"/>
      <c r="I36" s="210"/>
      <c r="J36" s="232">
        <f t="shared" si="0"/>
        <v>0</v>
      </c>
      <c r="K36" s="222"/>
    </row>
    <row r="37" spans="1:11" ht="45" customHeight="1" thickBot="1" x14ac:dyDescent="0.3">
      <c r="A37" s="211" t="s">
        <v>165</v>
      </c>
      <c r="B37" s="212"/>
      <c r="C37" s="212"/>
      <c r="D37" s="212"/>
      <c r="E37" s="212"/>
      <c r="F37" s="212"/>
      <c r="G37" s="212"/>
      <c r="H37" s="212"/>
      <c r="I37" s="213"/>
      <c r="J37" s="234">
        <f>SUM(J7:J36)</f>
        <v>9000001</v>
      </c>
      <c r="K37" s="223"/>
    </row>
    <row r="38" spans="1:11" x14ac:dyDescent="0.25">
      <c r="A38" s="202"/>
      <c r="B38" s="203"/>
      <c r="C38" s="143"/>
      <c r="D38" s="143"/>
      <c r="E38" s="143"/>
      <c r="F38" s="143"/>
      <c r="G38" s="143"/>
      <c r="H38" s="143"/>
      <c r="I38" s="143"/>
      <c r="J38" s="154"/>
      <c r="K38" s="143"/>
    </row>
    <row r="39" spans="1:11" x14ac:dyDescent="0.25">
      <c r="A39" s="202"/>
      <c r="B39" s="203"/>
      <c r="C39" s="143"/>
      <c r="D39" s="143"/>
      <c r="E39" s="143"/>
      <c r="F39" s="143"/>
      <c r="G39" s="143"/>
      <c r="H39" s="143"/>
      <c r="I39" s="143"/>
      <c r="J39" s="154"/>
      <c r="K39" s="143"/>
    </row>
    <row r="40" spans="1:11" x14ac:dyDescent="0.25">
      <c r="A40" s="202"/>
      <c r="B40" s="203"/>
      <c r="C40" s="143"/>
      <c r="D40" s="143"/>
      <c r="E40" s="143"/>
      <c r="F40" s="143"/>
      <c r="G40" s="143"/>
      <c r="H40" s="143"/>
      <c r="I40" s="143"/>
      <c r="J40" s="154"/>
      <c r="K40" s="143"/>
    </row>
    <row r="41" spans="1:11" x14ac:dyDescent="0.25">
      <c r="A41" s="202"/>
      <c r="B41" s="203"/>
      <c r="C41" s="143"/>
      <c r="D41" s="143"/>
      <c r="E41" s="143"/>
      <c r="F41" s="143"/>
      <c r="G41" s="143"/>
      <c r="H41" s="143"/>
      <c r="I41" s="143"/>
      <c r="J41" s="154"/>
      <c r="K41" s="143"/>
    </row>
    <row r="42" spans="1:11" x14ac:dyDescent="0.25">
      <c r="A42" s="202"/>
      <c r="B42" s="203"/>
      <c r="C42" s="143"/>
      <c r="D42" s="143"/>
      <c r="E42" s="143"/>
      <c r="F42" s="143"/>
      <c r="G42" s="143"/>
      <c r="H42" s="143"/>
      <c r="I42" s="143"/>
      <c r="J42" s="154"/>
      <c r="K42" s="143"/>
    </row>
    <row r="43" spans="1:11" x14ac:dyDescent="0.25">
      <c r="A43" s="202"/>
      <c r="B43" s="203"/>
      <c r="C43" s="202"/>
      <c r="D43" s="202"/>
      <c r="E43" s="202"/>
      <c r="F43" s="202"/>
      <c r="G43" s="202"/>
      <c r="H43" s="202"/>
      <c r="I43" s="202"/>
      <c r="J43" s="228"/>
      <c r="K43" s="202"/>
    </row>
  </sheetData>
  <sheetProtection formatCells="0" formatRows="0"/>
  <mergeCells count="2">
    <mergeCell ref="A5:H5"/>
    <mergeCell ref="A6:B6"/>
  </mergeCells>
  <phoneticPr fontId="8"/>
  <pageMargins left="0.70866141732283472" right="0.47244094488188981" top="0.55118110236220474" bottom="0.55118110236220474" header="0.31496062992125984" footer="0.31496062992125984"/>
  <pageSetup paperSize="9" scale="86" fitToHeight="0" orientation="portrait" r:id="rId1"/>
  <headerFooter>
    <oddFooter>&amp;C&amp;A</oddFooter>
  </headerFooter>
  <colBreaks count="1" manualBreakCount="1">
    <brk id="1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K9"/>
  <sheetViews>
    <sheetView showGridLines="0" workbookViewId="0">
      <selection activeCell="J25" sqref="J25"/>
    </sheetView>
  </sheetViews>
  <sheetFormatPr defaultRowHeight="15.75" x14ac:dyDescent="0.25"/>
  <cols>
    <col min="1" max="1" width="2.6640625" bestFit="1" customWidth="1"/>
    <col min="2" max="3" width="11.109375" bestFit="1" customWidth="1"/>
    <col min="4" max="5" width="2.21875" customWidth="1"/>
    <col min="6" max="6" width="10.88671875" customWidth="1"/>
    <col min="7" max="7" width="16.33203125" customWidth="1"/>
    <col min="9" max="9" width="1.6640625" customWidth="1"/>
  </cols>
  <sheetData>
    <row r="1" spans="1:11" x14ac:dyDescent="0.25">
      <c r="B1" t="s">
        <v>224</v>
      </c>
      <c r="C1" t="s">
        <v>224</v>
      </c>
      <c r="F1" s="235"/>
      <c r="H1" s="236"/>
    </row>
    <row r="2" spans="1:11" x14ac:dyDescent="0.25">
      <c r="A2" t="s">
        <v>252</v>
      </c>
      <c r="B2" t="s">
        <v>247</v>
      </c>
      <c r="C2" t="s">
        <v>249</v>
      </c>
      <c r="F2" s="237"/>
      <c r="H2" s="236"/>
      <c r="K2" s="238"/>
    </row>
    <row r="3" spans="1:11" x14ac:dyDescent="0.25">
      <c r="B3" t="s">
        <v>248</v>
      </c>
      <c r="C3" t="s">
        <v>250</v>
      </c>
      <c r="F3" s="239"/>
      <c r="H3" s="236"/>
      <c r="K3" s="238"/>
    </row>
    <row r="4" spans="1:11" x14ac:dyDescent="0.25">
      <c r="C4" t="s">
        <v>251</v>
      </c>
      <c r="F4" s="239"/>
      <c r="H4" s="236"/>
    </row>
    <row r="5" spans="1:11" x14ac:dyDescent="0.25">
      <c r="F5" s="239"/>
      <c r="H5" s="236"/>
    </row>
    <row r="6" spans="1:11" x14ac:dyDescent="0.25">
      <c r="F6" s="239"/>
      <c r="H6" s="236"/>
    </row>
    <row r="7" spans="1:11" x14ac:dyDescent="0.25">
      <c r="F7" s="239"/>
      <c r="H7" s="236"/>
    </row>
    <row r="8" spans="1:11" x14ac:dyDescent="0.25">
      <c r="F8" s="239"/>
      <c r="H8" s="236"/>
    </row>
    <row r="9" spans="1:11" x14ac:dyDescent="0.25">
      <c r="F9" s="239"/>
      <c r="H9" s="236"/>
    </row>
  </sheetData>
  <phoneticPr fontId="8"/>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K3"/>
  <sheetViews>
    <sheetView view="pageBreakPreview" zoomScale="60" zoomScaleNormal="80" workbookViewId="0">
      <selection activeCell="H3" sqref="H3"/>
    </sheetView>
  </sheetViews>
  <sheetFormatPr defaultRowHeight="15.75" x14ac:dyDescent="0.25"/>
  <cols>
    <col min="5" max="9" width="9.21875" bestFit="1" customWidth="1"/>
    <col min="17" max="20" width="9.21875" bestFit="1" customWidth="1"/>
    <col min="22" max="22" width="9.21875" bestFit="1" customWidth="1"/>
    <col min="24" max="37" width="9.21875" bestFit="1" customWidth="1"/>
    <col min="38" max="44" width="14" customWidth="1"/>
    <col min="45" max="46" width="13.88671875" bestFit="1" customWidth="1"/>
    <col min="47" max="47" width="12.44140625" bestFit="1" customWidth="1"/>
    <col min="48" max="48" width="10.21875" bestFit="1" customWidth="1"/>
    <col min="49" max="49" width="11.6640625" bestFit="1" customWidth="1"/>
    <col min="50" max="50" width="13.88671875" bestFit="1" customWidth="1"/>
    <col min="51" max="56" width="14.109375" customWidth="1"/>
  </cols>
  <sheetData>
    <row r="1" spans="1:63" x14ac:dyDescent="0.25">
      <c r="AL1" t="s">
        <v>412</v>
      </c>
      <c r="AS1" t="s">
        <v>413</v>
      </c>
      <c r="AY1" t="s">
        <v>414</v>
      </c>
      <c r="BE1" t="s">
        <v>415</v>
      </c>
    </row>
    <row r="2" spans="1:63" ht="87" x14ac:dyDescent="0.25">
      <c r="A2" s="97"/>
      <c r="B2" s="98"/>
      <c r="C2" s="99"/>
      <c r="D2" s="100"/>
      <c r="E2" s="101" t="s">
        <v>370</v>
      </c>
      <c r="F2" s="102" t="s">
        <v>371</v>
      </c>
      <c r="G2" s="103" t="s">
        <v>372</v>
      </c>
      <c r="H2" s="100" t="s">
        <v>373</v>
      </c>
      <c r="I2" s="100" t="s">
        <v>374</v>
      </c>
      <c r="J2" s="104" t="s">
        <v>410</v>
      </c>
      <c r="K2" s="104"/>
      <c r="L2" s="104" t="s">
        <v>375</v>
      </c>
      <c r="M2" s="104" t="s">
        <v>376</v>
      </c>
      <c r="N2" s="100" t="s">
        <v>377</v>
      </c>
      <c r="O2" s="100" t="s">
        <v>378</v>
      </c>
      <c r="P2" s="100" t="s">
        <v>379</v>
      </c>
      <c r="Q2" s="100" t="s">
        <v>380</v>
      </c>
      <c r="R2" s="102" t="s">
        <v>381</v>
      </c>
      <c r="S2" s="102" t="s">
        <v>382</v>
      </c>
      <c r="T2" s="102" t="s">
        <v>383</v>
      </c>
      <c r="U2" s="102" t="s">
        <v>384</v>
      </c>
      <c r="V2" s="102" t="s">
        <v>385</v>
      </c>
      <c r="W2" s="102" t="s">
        <v>386</v>
      </c>
      <c r="X2" s="102" t="s">
        <v>387</v>
      </c>
      <c r="Y2" s="102" t="s">
        <v>388</v>
      </c>
      <c r="Z2" s="102" t="s">
        <v>389</v>
      </c>
      <c r="AA2" s="102" t="s">
        <v>390</v>
      </c>
      <c r="AB2" s="102" t="s">
        <v>391</v>
      </c>
      <c r="AC2" s="102" t="s">
        <v>392</v>
      </c>
      <c r="AD2" s="102" t="s">
        <v>393</v>
      </c>
      <c r="AE2" s="102" t="s">
        <v>394</v>
      </c>
      <c r="AF2" s="102" t="s">
        <v>395</v>
      </c>
      <c r="AG2" s="102" t="s">
        <v>396</v>
      </c>
      <c r="AH2" s="102" t="s">
        <v>397</v>
      </c>
      <c r="AI2" s="102" t="s">
        <v>398</v>
      </c>
      <c r="AJ2" s="102" t="s">
        <v>305</v>
      </c>
      <c r="AK2" s="102" t="s">
        <v>306</v>
      </c>
      <c r="AL2" s="290" t="s">
        <v>399</v>
      </c>
      <c r="AM2" s="291" t="s">
        <v>400</v>
      </c>
      <c r="AN2" s="291" t="s">
        <v>401</v>
      </c>
      <c r="AO2" s="291" t="s">
        <v>402</v>
      </c>
      <c r="AP2" s="291" t="s">
        <v>403</v>
      </c>
      <c r="AQ2" s="291" t="s">
        <v>404</v>
      </c>
      <c r="AR2" s="292" t="s">
        <v>405</v>
      </c>
      <c r="AS2" s="293" t="s">
        <v>406</v>
      </c>
      <c r="AT2" s="293" t="s">
        <v>400</v>
      </c>
      <c r="AU2" s="293" t="s">
        <v>401</v>
      </c>
      <c r="AV2" s="293" t="s">
        <v>402</v>
      </c>
      <c r="AW2" s="293" t="s">
        <v>403</v>
      </c>
      <c r="AX2" s="294" t="s">
        <v>407</v>
      </c>
      <c r="AY2" s="295" t="s">
        <v>399</v>
      </c>
      <c r="AZ2" s="106" t="s">
        <v>400</v>
      </c>
      <c r="BA2" s="106" t="s">
        <v>401</v>
      </c>
      <c r="BB2" s="106" t="s">
        <v>402</v>
      </c>
      <c r="BC2" s="106" t="s">
        <v>403</v>
      </c>
      <c r="BD2" s="105" t="s">
        <v>408</v>
      </c>
      <c r="BE2" s="296" t="s">
        <v>399</v>
      </c>
      <c r="BF2" s="297" t="s">
        <v>400</v>
      </c>
      <c r="BG2" s="297" t="s">
        <v>401</v>
      </c>
      <c r="BH2" s="297" t="s">
        <v>402</v>
      </c>
      <c r="BI2" s="297" t="s">
        <v>403</v>
      </c>
      <c r="BJ2" s="298" t="s">
        <v>409</v>
      </c>
      <c r="BK2" s="298"/>
    </row>
    <row r="3" spans="1:63" ht="123.95" customHeight="1" x14ac:dyDescent="0.25">
      <c r="A3" s="107"/>
      <c r="B3" s="109"/>
      <c r="C3" s="109"/>
      <c r="D3" s="108"/>
      <c r="E3" s="109" t="str">
        <f>申請書表紙!W7</f>
        <v>株式会社〇〇</v>
      </c>
      <c r="F3" s="109" t="str">
        <f>申請書表紙!W6</f>
        <v>カブシキガイシャマルマル</v>
      </c>
      <c r="G3" s="110" t="str">
        <f>IF(申請書表紙!I23="○","中小企業者",IF(申請書表紙!I24="○","小規模企業者",IF(申請書表紙!I25="○","賃金引上げ中小企業者",IF(申請書表紙!I27="○","賃金引上げ小規模企業者",IF(申請書表紙!I29="○","働き方改革推進",)))))</f>
        <v>小規模企業者</v>
      </c>
      <c r="H3" s="111" t="str">
        <f>IF(申請書表紙!I23="○",申請書表紙!W23,IF(申請書表紙!I24="○",申請書表紙!W24,IF(申請書表紙!I25="○",申請書表紙!W25,IF(申請書表紙!I27="○",申請書表紙!W27,IF(申請書表紙!I29="○",申請書表紙!W29,)))))</f>
        <v>助成率2/3以内</v>
      </c>
      <c r="I3" s="112" t="s">
        <v>416</v>
      </c>
      <c r="J3" s="112" t="str">
        <f>IF(申請書表紙!I23="○","-",IF(申請書表紙!I24="○","-",IF(申請書表紙!I25="○",申請書表紙!W26,IF(申請書表紙!I27="○",申請書表紙!W28,IF(申請書表紙!I29="○","-",)))))</f>
        <v>-</v>
      </c>
      <c r="K3" s="113"/>
      <c r="L3" s="113"/>
      <c r="M3" s="114"/>
      <c r="N3" s="115"/>
      <c r="O3" s="115"/>
      <c r="P3" s="109"/>
      <c r="Q3" s="126" t="str">
        <f>申請書表紙!I36</f>
        <v>新宿本社</v>
      </c>
      <c r="R3" s="126">
        <f>申請書表紙!Z36</f>
        <v>0</v>
      </c>
      <c r="S3" s="126">
        <f>申請書表紙!AC36</f>
        <v>0</v>
      </c>
      <c r="T3" s="116">
        <f>申請書表紙!I42</f>
        <v>0</v>
      </c>
      <c r="U3" s="109" t="str">
        <f>申請書表紙!E6</f>
        <v>〒000-0000</v>
      </c>
      <c r="V3" s="109" t="str">
        <f>申請書表紙!E7</f>
        <v>東京都新宿区〇〇-〇</v>
      </c>
      <c r="W3" s="109" t="str">
        <f>申請書表紙!E10</f>
        <v>〒　　　-</v>
      </c>
      <c r="X3" s="109">
        <f>申請書表紙!E11</f>
        <v>0</v>
      </c>
      <c r="Y3" s="109" t="str">
        <f>申請書表紙!W11</f>
        <v>代表取締役</v>
      </c>
      <c r="Z3" s="109" t="str">
        <f>申請書表紙!AE11</f>
        <v>公社　太郎</v>
      </c>
      <c r="AA3" s="109" t="str">
        <f>申請書表紙!AE10</f>
        <v>コウシャ　タロウ</v>
      </c>
      <c r="AB3" s="109" t="str">
        <f>申請書表紙!C19</f>
        <v>AI-OCR（ソフトウェア）、RPA（クラウド）導入による、受発注業務の効率化</v>
      </c>
      <c r="AC3" s="117" t="str">
        <f>申請書表紙!F37</f>
        <v>事業所名</v>
      </c>
      <c r="AD3" s="117">
        <f>申請書表紙!S37</f>
        <v>0</v>
      </c>
      <c r="AE3" s="109" t="str">
        <f>申請書表紙!Z35</f>
        <v>HP
URL</v>
      </c>
      <c r="AF3" s="109">
        <f>申請書表紙!I35</f>
        <v>0</v>
      </c>
      <c r="AG3" s="109" t="str">
        <f>申請書表紙!Z34</f>
        <v>32</v>
      </c>
      <c r="AH3" s="109">
        <f>申請書表紙!G32</f>
        <v>0</v>
      </c>
      <c r="AI3" s="299">
        <f>申請書表紙!Q32</f>
        <v>0</v>
      </c>
      <c r="AJ3" s="299" t="str">
        <f>申請書表紙!F33</f>
        <v>氏名</v>
      </c>
      <c r="AK3" s="299">
        <f>申請書表紙!S33</f>
        <v>0</v>
      </c>
      <c r="AL3" s="119">
        <f>'8'!D14</f>
        <v>19800000</v>
      </c>
      <c r="AM3" s="120">
        <f>'8'!D15</f>
        <v>11000000</v>
      </c>
      <c r="AN3" s="120">
        <f>'8'!D16</f>
        <v>9900000</v>
      </c>
      <c r="AO3" s="120">
        <f>'8'!D17</f>
        <v>661980</v>
      </c>
      <c r="AP3" s="120">
        <f>'8'!D18</f>
        <v>9900001.1000000015</v>
      </c>
      <c r="AQ3" s="120">
        <f>'8'!D19</f>
        <v>0</v>
      </c>
      <c r="AR3" s="300">
        <f>'8'!D20</f>
        <v>51261981.100000001</v>
      </c>
      <c r="AS3" s="116">
        <f>'8'!F14</f>
        <v>18000000</v>
      </c>
      <c r="AT3" s="116">
        <f>'8'!F15</f>
        <v>10000000</v>
      </c>
      <c r="AU3" s="116">
        <f>'8'!F16</f>
        <v>9000000</v>
      </c>
      <c r="AV3" s="116">
        <f>'8'!F17</f>
        <v>601800</v>
      </c>
      <c r="AW3" s="118">
        <f>'8'!F18</f>
        <v>9000001</v>
      </c>
      <c r="AX3" s="116">
        <f>'8'!F20</f>
        <v>46601801</v>
      </c>
      <c r="AY3" s="121">
        <f>'8'!H14</f>
        <v>11590000</v>
      </c>
      <c r="AZ3" s="122">
        <f>'8'!H15</f>
        <v>6437000</v>
      </c>
      <c r="BA3" s="123">
        <f>'8'!H16</f>
        <v>5793000</v>
      </c>
      <c r="BB3" s="123">
        <f>'8'!H17</f>
        <v>387000</v>
      </c>
      <c r="BC3" s="123">
        <f>'8'!H18</f>
        <v>5793000</v>
      </c>
      <c r="BD3" s="124">
        <f>'8'!H20</f>
        <v>30000000</v>
      </c>
      <c r="BE3" s="121"/>
      <c r="BF3" s="122"/>
      <c r="BG3" s="123"/>
      <c r="BH3" s="123"/>
      <c r="BI3" s="123"/>
      <c r="BJ3" s="124"/>
      <c r="BK3" s="125"/>
    </row>
  </sheetData>
  <phoneticPr fontId="8"/>
  <pageMargins left="0.70866141732283472" right="0.70866141732283472" top="0.74803149606299213" bottom="0.74803149606299213" header="0.31496062992125984" footer="0.31496062992125984"/>
  <pageSetup paperSize="8"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766"/>
  <sheetViews>
    <sheetView showGridLines="0" zoomScaleNormal="100" zoomScaleSheetLayoutView="115" workbookViewId="0">
      <pane ySplit="9" topLeftCell="A736" activePane="bottomLeft" state="frozen"/>
      <selection activeCell="H3" sqref="H3"/>
      <selection pane="bottomLeft" activeCell="H3" sqref="H3"/>
    </sheetView>
  </sheetViews>
  <sheetFormatPr defaultColWidth="8" defaultRowHeight="12" x14ac:dyDescent="0.15"/>
  <cols>
    <col min="1" max="1" width="0.88671875" style="310" customWidth="1"/>
    <col min="2" max="7" width="5" style="310" customWidth="1"/>
    <col min="8" max="8" width="1.88671875" style="313" customWidth="1"/>
    <col min="9" max="9" width="4.44140625" style="310" bestFit="1" customWidth="1"/>
    <col min="10" max="10" width="48.77734375" style="312" bestFit="1" customWidth="1"/>
    <col min="11" max="11" width="8" style="311" customWidth="1"/>
    <col min="12" max="12" width="0.88671875" style="310" customWidth="1"/>
    <col min="13" max="16384" width="8" style="310"/>
  </cols>
  <sheetData>
    <row r="1" spans="1:12" s="351" customFormat="1" ht="18.75" x14ac:dyDescent="0.4">
      <c r="A1" s="354" t="s">
        <v>1768</v>
      </c>
      <c r="B1" s="353"/>
      <c r="C1" s="352"/>
      <c r="D1" s="352"/>
    </row>
    <row r="2" spans="1:12" s="339" customFormat="1" ht="4.5" customHeight="1" x14ac:dyDescent="0.25">
      <c r="B2" s="350"/>
      <c r="C2" s="350"/>
      <c r="D2" s="350"/>
      <c r="E2" s="350"/>
      <c r="H2" s="342"/>
      <c r="J2" s="345"/>
    </row>
    <row r="3" spans="1:12" s="339" customFormat="1" ht="17.100000000000001" customHeight="1" x14ac:dyDescent="0.25">
      <c r="B3" s="349" t="s">
        <v>1767</v>
      </c>
      <c r="C3" s="348" t="s">
        <v>1766</v>
      </c>
      <c r="E3" s="346"/>
      <c r="F3" s="346"/>
      <c r="G3" s="346"/>
      <c r="H3" s="346"/>
      <c r="J3" s="347"/>
      <c r="K3" s="346"/>
    </row>
    <row r="4" spans="1:12" s="339" customFormat="1" ht="17.100000000000001" customHeight="1" x14ac:dyDescent="0.25">
      <c r="B4" s="349" t="s">
        <v>1765</v>
      </c>
      <c r="C4" s="348" t="s">
        <v>1764</v>
      </c>
      <c r="E4" s="346"/>
      <c r="F4" s="346"/>
      <c r="G4" s="346"/>
      <c r="H4" s="346"/>
      <c r="J4" s="347"/>
      <c r="K4" s="346"/>
    </row>
    <row r="5" spans="1:12" s="339" customFormat="1" ht="4.5" customHeight="1" x14ac:dyDescent="0.25">
      <c r="H5" s="342"/>
      <c r="J5" s="345"/>
    </row>
    <row r="6" spans="1:12" s="339" customFormat="1" ht="17.25" customHeight="1" x14ac:dyDescent="0.25">
      <c r="B6" s="344" t="s">
        <v>1763</v>
      </c>
      <c r="C6" s="340"/>
      <c r="D6" s="343"/>
      <c r="E6" s="340"/>
      <c r="F6" s="340"/>
      <c r="G6" s="340"/>
      <c r="H6" s="342"/>
      <c r="I6" s="340"/>
      <c r="J6" s="341"/>
      <c r="K6" s="340"/>
    </row>
    <row r="7" spans="1:12" s="332" customFormat="1" ht="11.25" customHeight="1" x14ac:dyDescent="0.15">
      <c r="A7" s="333"/>
      <c r="B7" s="772" t="s">
        <v>1762</v>
      </c>
      <c r="C7" s="773" t="s">
        <v>1761</v>
      </c>
      <c r="D7" s="775" t="s">
        <v>1760</v>
      </c>
      <c r="E7" s="773"/>
      <c r="F7" s="773"/>
      <c r="G7" s="773"/>
      <c r="H7" s="355" t="s">
        <v>1759</v>
      </c>
      <c r="I7" s="356"/>
      <c r="J7" s="772" t="s">
        <v>1758</v>
      </c>
      <c r="K7" s="338" t="s">
        <v>1757</v>
      </c>
      <c r="L7" s="333"/>
    </row>
    <row r="8" spans="1:12" s="332" customFormat="1" ht="11.25" customHeight="1" x14ac:dyDescent="0.15">
      <c r="A8" s="333"/>
      <c r="B8" s="773"/>
      <c r="C8" s="773"/>
      <c r="D8" s="773"/>
      <c r="E8" s="773"/>
      <c r="F8" s="773"/>
      <c r="G8" s="773"/>
      <c r="H8" s="357"/>
      <c r="I8" s="358"/>
      <c r="J8" s="774"/>
      <c r="K8" s="337" t="s">
        <v>1756</v>
      </c>
      <c r="L8" s="333"/>
    </row>
    <row r="9" spans="1:12" s="332" customFormat="1" ht="24.75" customHeight="1" x14ac:dyDescent="0.15">
      <c r="A9" s="333"/>
      <c r="B9" s="773"/>
      <c r="C9" s="773"/>
      <c r="D9" s="336" t="s">
        <v>1755</v>
      </c>
      <c r="E9" s="336" t="s">
        <v>1754</v>
      </c>
      <c r="F9" s="336" t="s">
        <v>1753</v>
      </c>
      <c r="G9" s="335" t="s">
        <v>1752</v>
      </c>
      <c r="H9" s="359"/>
      <c r="I9" s="360"/>
      <c r="J9" s="774"/>
      <c r="K9" s="334" t="s">
        <v>1751</v>
      </c>
      <c r="L9" s="333"/>
    </row>
    <row r="10" spans="1:12" s="314" customFormat="1" ht="12" customHeight="1" x14ac:dyDescent="0.25">
      <c r="B10" s="331">
        <v>0</v>
      </c>
      <c r="C10" s="328">
        <v>1</v>
      </c>
      <c r="D10" s="330" t="s">
        <v>1702</v>
      </c>
      <c r="E10" s="328"/>
      <c r="F10" s="328"/>
      <c r="G10" s="328"/>
      <c r="H10" s="329" t="s">
        <v>1700</v>
      </c>
      <c r="I10" s="328" t="s">
        <v>1750</v>
      </c>
      <c r="J10" s="327" t="s">
        <v>1749</v>
      </c>
      <c r="K10" s="326">
        <v>1</v>
      </c>
    </row>
    <row r="11" spans="1:12" s="314" customFormat="1" ht="12" customHeight="1" x14ac:dyDescent="0.25">
      <c r="B11" s="324">
        <v>0</v>
      </c>
      <c r="C11" s="322">
        <v>2</v>
      </c>
      <c r="D11" s="325" t="s">
        <v>1702</v>
      </c>
      <c r="E11" s="322"/>
      <c r="F11" s="322"/>
      <c r="G11" s="322"/>
      <c r="H11" s="323" t="s">
        <v>1700</v>
      </c>
      <c r="I11" s="322" t="s">
        <v>1748</v>
      </c>
      <c r="J11" s="321" t="s">
        <v>1747</v>
      </c>
      <c r="K11" s="320">
        <v>2</v>
      </c>
    </row>
    <row r="12" spans="1:12" s="314" customFormat="1" ht="12" customHeight="1" x14ac:dyDescent="0.25">
      <c r="B12" s="324">
        <v>0</v>
      </c>
      <c r="C12" s="322">
        <v>3</v>
      </c>
      <c r="D12" s="325" t="s">
        <v>1702</v>
      </c>
      <c r="E12" s="322" t="s">
        <v>1701</v>
      </c>
      <c r="F12" s="322" t="s">
        <v>1701</v>
      </c>
      <c r="G12" s="322"/>
      <c r="H12" s="323"/>
      <c r="I12" s="322" t="s">
        <v>1746</v>
      </c>
      <c r="J12" s="321" t="s">
        <v>1745</v>
      </c>
      <c r="K12" s="320">
        <v>3</v>
      </c>
    </row>
    <row r="13" spans="1:12" s="314" customFormat="1" ht="12" customHeight="1" x14ac:dyDescent="0.25">
      <c r="B13" s="324">
        <v>1</v>
      </c>
      <c r="C13" s="322">
        <v>4</v>
      </c>
      <c r="D13" s="322" t="s">
        <v>1722</v>
      </c>
      <c r="E13" s="322"/>
      <c r="F13" s="322"/>
      <c r="G13" s="322"/>
      <c r="H13" s="323"/>
      <c r="I13" s="322" t="s">
        <v>1722</v>
      </c>
      <c r="J13" s="321" t="s">
        <v>1744</v>
      </c>
      <c r="K13" s="320">
        <v>4</v>
      </c>
    </row>
    <row r="14" spans="1:12" s="314" customFormat="1" ht="12" customHeight="1" x14ac:dyDescent="0.25">
      <c r="B14" s="324">
        <v>2</v>
      </c>
      <c r="C14" s="322">
        <v>5</v>
      </c>
      <c r="D14" s="322" t="s">
        <v>1722</v>
      </c>
      <c r="E14" s="322" t="s">
        <v>1735</v>
      </c>
      <c r="F14" s="322"/>
      <c r="G14" s="322"/>
      <c r="H14" s="323"/>
      <c r="I14" s="322" t="s">
        <v>1735</v>
      </c>
      <c r="J14" s="321" t="s">
        <v>1743</v>
      </c>
      <c r="K14" s="320">
        <v>5</v>
      </c>
    </row>
    <row r="15" spans="1:12" s="314" customFormat="1" ht="12" customHeight="1" x14ac:dyDescent="0.25">
      <c r="B15" s="324">
        <v>3</v>
      </c>
      <c r="C15" s="322">
        <v>6</v>
      </c>
      <c r="D15" s="322" t="s">
        <v>1722</v>
      </c>
      <c r="E15" s="322" t="s">
        <v>1735</v>
      </c>
      <c r="F15" s="322" t="s">
        <v>1742</v>
      </c>
      <c r="G15" s="322"/>
      <c r="H15" s="323"/>
      <c r="I15" s="322" t="s">
        <v>1742</v>
      </c>
      <c r="J15" s="321" t="s">
        <v>454</v>
      </c>
      <c r="K15" s="320">
        <v>6</v>
      </c>
    </row>
    <row r="16" spans="1:12" s="314" customFormat="1" ht="12" customHeight="1" x14ac:dyDescent="0.25">
      <c r="B16" s="324">
        <v>3</v>
      </c>
      <c r="C16" s="322">
        <v>7</v>
      </c>
      <c r="D16" s="322" t="s">
        <v>1722</v>
      </c>
      <c r="E16" s="322" t="s">
        <v>1735</v>
      </c>
      <c r="F16" s="322" t="s">
        <v>1741</v>
      </c>
      <c r="G16" s="322"/>
      <c r="H16" s="323"/>
      <c r="I16" s="322" t="s">
        <v>1741</v>
      </c>
      <c r="J16" s="321" t="s">
        <v>1740</v>
      </c>
      <c r="K16" s="320">
        <v>7</v>
      </c>
    </row>
    <row r="17" spans="2:11" s="314" customFormat="1" ht="12" customHeight="1" x14ac:dyDescent="0.25">
      <c r="B17" s="324">
        <v>3</v>
      </c>
      <c r="C17" s="322">
        <v>8</v>
      </c>
      <c r="D17" s="322" t="s">
        <v>1722</v>
      </c>
      <c r="E17" s="322" t="s">
        <v>1735</v>
      </c>
      <c r="F17" s="322" t="s">
        <v>1739</v>
      </c>
      <c r="G17" s="322"/>
      <c r="H17" s="323"/>
      <c r="I17" s="322" t="s">
        <v>1739</v>
      </c>
      <c r="J17" s="321" t="s">
        <v>1738</v>
      </c>
      <c r="K17" s="320">
        <v>8</v>
      </c>
    </row>
    <row r="18" spans="2:11" s="314" customFormat="1" ht="12" customHeight="1" x14ac:dyDescent="0.25">
      <c r="B18" s="324">
        <v>3</v>
      </c>
      <c r="C18" s="322">
        <v>9</v>
      </c>
      <c r="D18" s="322" t="s">
        <v>1722</v>
      </c>
      <c r="E18" s="322" t="s">
        <v>1735</v>
      </c>
      <c r="F18" s="322" t="s">
        <v>1737</v>
      </c>
      <c r="G18" s="322"/>
      <c r="H18" s="323"/>
      <c r="I18" s="322" t="s">
        <v>1737</v>
      </c>
      <c r="J18" s="321" t="s">
        <v>1736</v>
      </c>
      <c r="K18" s="320">
        <v>9</v>
      </c>
    </row>
    <row r="19" spans="2:11" s="314" customFormat="1" ht="12" customHeight="1" x14ac:dyDescent="0.25">
      <c r="B19" s="324">
        <v>3</v>
      </c>
      <c r="C19" s="322">
        <v>10</v>
      </c>
      <c r="D19" s="322" t="s">
        <v>1722</v>
      </c>
      <c r="E19" s="322" t="s">
        <v>1735</v>
      </c>
      <c r="F19" s="322" t="s">
        <v>1734</v>
      </c>
      <c r="G19" s="322"/>
      <c r="H19" s="323"/>
      <c r="I19" s="322" t="s">
        <v>1734</v>
      </c>
      <c r="J19" s="321" t="s">
        <v>1733</v>
      </c>
      <c r="K19" s="320">
        <v>10</v>
      </c>
    </row>
    <row r="20" spans="2:11" s="314" customFormat="1" ht="12" customHeight="1" x14ac:dyDescent="0.25">
      <c r="B20" s="324">
        <v>2</v>
      </c>
      <c r="C20" s="322">
        <v>11</v>
      </c>
      <c r="D20" s="322" t="s">
        <v>1722</v>
      </c>
      <c r="E20" s="322" t="s">
        <v>1721</v>
      </c>
      <c r="F20" s="322"/>
      <c r="G20" s="322"/>
      <c r="H20" s="323"/>
      <c r="I20" s="322" t="s">
        <v>1721</v>
      </c>
      <c r="J20" s="321" t="s">
        <v>1732</v>
      </c>
      <c r="K20" s="320">
        <v>11</v>
      </c>
    </row>
    <row r="21" spans="2:11" s="314" customFormat="1" ht="12" customHeight="1" x14ac:dyDescent="0.25">
      <c r="B21" s="324">
        <v>3</v>
      </c>
      <c r="C21" s="322">
        <v>12</v>
      </c>
      <c r="D21" s="322" t="s">
        <v>1722</v>
      </c>
      <c r="E21" s="322" t="s">
        <v>1721</v>
      </c>
      <c r="F21" s="322" t="s">
        <v>1731</v>
      </c>
      <c r="G21" s="322"/>
      <c r="H21" s="323"/>
      <c r="I21" s="322" t="s">
        <v>1731</v>
      </c>
      <c r="J21" s="321" t="s">
        <v>454</v>
      </c>
      <c r="K21" s="320">
        <v>12</v>
      </c>
    </row>
    <row r="22" spans="2:11" s="314" customFormat="1" ht="12" customHeight="1" x14ac:dyDescent="0.25">
      <c r="B22" s="324">
        <v>3</v>
      </c>
      <c r="C22" s="322">
        <v>13</v>
      </c>
      <c r="D22" s="322" t="s">
        <v>1722</v>
      </c>
      <c r="E22" s="322" t="s">
        <v>1721</v>
      </c>
      <c r="F22" s="322" t="s">
        <v>1730</v>
      </c>
      <c r="G22" s="322"/>
      <c r="H22" s="323"/>
      <c r="I22" s="322" t="s">
        <v>1730</v>
      </c>
      <c r="J22" s="321" t="s">
        <v>1729</v>
      </c>
      <c r="K22" s="320">
        <v>13</v>
      </c>
    </row>
    <row r="23" spans="2:11" s="314" customFormat="1" ht="12" customHeight="1" x14ac:dyDescent="0.25">
      <c r="B23" s="324">
        <v>3</v>
      </c>
      <c r="C23" s="322">
        <v>14</v>
      </c>
      <c r="D23" s="322" t="s">
        <v>1722</v>
      </c>
      <c r="E23" s="322" t="s">
        <v>1721</v>
      </c>
      <c r="F23" s="322" t="s">
        <v>1728</v>
      </c>
      <c r="G23" s="322"/>
      <c r="H23" s="323"/>
      <c r="I23" s="322" t="s">
        <v>1728</v>
      </c>
      <c r="J23" s="321" t="s">
        <v>1727</v>
      </c>
      <c r="K23" s="320">
        <v>14</v>
      </c>
    </row>
    <row r="24" spans="2:11" s="314" customFormat="1" ht="12" customHeight="1" x14ac:dyDescent="0.25">
      <c r="B24" s="324">
        <v>3</v>
      </c>
      <c r="C24" s="322">
        <v>15</v>
      </c>
      <c r="D24" s="322" t="s">
        <v>1722</v>
      </c>
      <c r="E24" s="322" t="s">
        <v>1721</v>
      </c>
      <c r="F24" s="322" t="s">
        <v>1726</v>
      </c>
      <c r="G24" s="322"/>
      <c r="H24" s="323"/>
      <c r="I24" s="322" t="s">
        <v>1726</v>
      </c>
      <c r="J24" s="321" t="s">
        <v>1725</v>
      </c>
      <c r="K24" s="320">
        <v>15</v>
      </c>
    </row>
    <row r="25" spans="2:11" s="314" customFormat="1" ht="12" customHeight="1" x14ac:dyDescent="0.25">
      <c r="B25" s="324">
        <v>3</v>
      </c>
      <c r="C25" s="322">
        <v>16</v>
      </c>
      <c r="D25" s="322" t="s">
        <v>1722</v>
      </c>
      <c r="E25" s="322" t="s">
        <v>1721</v>
      </c>
      <c r="F25" s="322" t="s">
        <v>1724</v>
      </c>
      <c r="G25" s="322"/>
      <c r="H25" s="323"/>
      <c r="I25" s="322" t="s">
        <v>1724</v>
      </c>
      <c r="J25" s="321" t="s">
        <v>1723</v>
      </c>
      <c r="K25" s="320">
        <v>16</v>
      </c>
    </row>
    <row r="26" spans="2:11" s="314" customFormat="1" ht="12" customHeight="1" x14ac:dyDescent="0.25">
      <c r="B26" s="324">
        <v>3</v>
      </c>
      <c r="C26" s="322">
        <v>17</v>
      </c>
      <c r="D26" s="322" t="s">
        <v>1722</v>
      </c>
      <c r="E26" s="322" t="s">
        <v>1721</v>
      </c>
      <c r="F26" s="322" t="s">
        <v>1720</v>
      </c>
      <c r="G26" s="322"/>
      <c r="H26" s="323"/>
      <c r="I26" s="322" t="s">
        <v>1720</v>
      </c>
      <c r="J26" s="321" t="s">
        <v>1719</v>
      </c>
      <c r="K26" s="320">
        <v>17</v>
      </c>
    </row>
    <row r="27" spans="2:11" s="314" customFormat="1" ht="12" customHeight="1" x14ac:dyDescent="0.25">
      <c r="B27" s="324">
        <v>1</v>
      </c>
      <c r="C27" s="322">
        <v>18</v>
      </c>
      <c r="D27" s="322" t="s">
        <v>1707</v>
      </c>
      <c r="E27" s="322"/>
      <c r="F27" s="322"/>
      <c r="G27" s="322"/>
      <c r="H27" s="323"/>
      <c r="I27" s="322" t="s">
        <v>1707</v>
      </c>
      <c r="J27" s="321" t="s">
        <v>1718</v>
      </c>
      <c r="K27" s="320">
        <v>18</v>
      </c>
    </row>
    <row r="28" spans="2:11" s="314" customFormat="1" ht="12" customHeight="1" x14ac:dyDescent="0.25">
      <c r="B28" s="324">
        <v>2</v>
      </c>
      <c r="C28" s="322">
        <v>19</v>
      </c>
      <c r="D28" s="322" t="s">
        <v>1707</v>
      </c>
      <c r="E28" s="322" t="s">
        <v>42</v>
      </c>
      <c r="F28" s="322"/>
      <c r="G28" s="322"/>
      <c r="H28" s="323"/>
      <c r="I28" s="322" t="s">
        <v>42</v>
      </c>
      <c r="J28" s="321" t="s">
        <v>1717</v>
      </c>
      <c r="K28" s="320">
        <v>19</v>
      </c>
    </row>
    <row r="29" spans="2:11" s="314" customFormat="1" ht="12" customHeight="1" x14ac:dyDescent="0.25">
      <c r="B29" s="324">
        <v>3</v>
      </c>
      <c r="C29" s="322">
        <v>20</v>
      </c>
      <c r="D29" s="322" t="s">
        <v>1707</v>
      </c>
      <c r="E29" s="322" t="s">
        <v>42</v>
      </c>
      <c r="F29" s="322" t="s">
        <v>1716</v>
      </c>
      <c r="G29" s="322"/>
      <c r="H29" s="323"/>
      <c r="I29" s="322" t="s">
        <v>1716</v>
      </c>
      <c r="J29" s="321" t="s">
        <v>454</v>
      </c>
      <c r="K29" s="320">
        <v>20</v>
      </c>
    </row>
    <row r="30" spans="2:11" s="314" customFormat="1" ht="12" customHeight="1" x14ac:dyDescent="0.25">
      <c r="B30" s="324">
        <v>3</v>
      </c>
      <c r="C30" s="322">
        <v>21</v>
      </c>
      <c r="D30" s="322" t="s">
        <v>1707</v>
      </c>
      <c r="E30" s="322" t="s">
        <v>42</v>
      </c>
      <c r="F30" s="322" t="s">
        <v>1715</v>
      </c>
      <c r="G30" s="322"/>
      <c r="H30" s="323"/>
      <c r="I30" s="322" t="s">
        <v>1715</v>
      </c>
      <c r="J30" s="321" t="s">
        <v>1714</v>
      </c>
      <c r="K30" s="320">
        <v>21</v>
      </c>
    </row>
    <row r="31" spans="2:11" s="314" customFormat="1" ht="12" customHeight="1" x14ac:dyDescent="0.25">
      <c r="B31" s="324">
        <v>3</v>
      </c>
      <c r="C31" s="322">
        <v>22</v>
      </c>
      <c r="D31" s="322" t="s">
        <v>1707</v>
      </c>
      <c r="E31" s="322" t="s">
        <v>42</v>
      </c>
      <c r="F31" s="322" t="s">
        <v>1713</v>
      </c>
      <c r="G31" s="322"/>
      <c r="H31" s="323"/>
      <c r="I31" s="322" t="s">
        <v>1713</v>
      </c>
      <c r="J31" s="321" t="s">
        <v>1712</v>
      </c>
      <c r="K31" s="320">
        <v>22</v>
      </c>
    </row>
    <row r="32" spans="2:11" s="314" customFormat="1" ht="12" customHeight="1" x14ac:dyDescent="0.25">
      <c r="B32" s="324">
        <v>2</v>
      </c>
      <c r="C32" s="322">
        <v>23</v>
      </c>
      <c r="D32" s="322" t="s">
        <v>1707</v>
      </c>
      <c r="E32" s="322" t="s">
        <v>44</v>
      </c>
      <c r="F32" s="322"/>
      <c r="G32" s="322"/>
      <c r="H32" s="323"/>
      <c r="I32" s="322" t="s">
        <v>44</v>
      </c>
      <c r="J32" s="321" t="s">
        <v>1711</v>
      </c>
      <c r="K32" s="320">
        <v>23</v>
      </c>
    </row>
    <row r="33" spans="2:11" s="314" customFormat="1" ht="12" customHeight="1" x14ac:dyDescent="0.25">
      <c r="B33" s="324">
        <v>3</v>
      </c>
      <c r="C33" s="322">
        <v>24</v>
      </c>
      <c r="D33" s="322" t="s">
        <v>1707</v>
      </c>
      <c r="E33" s="322" t="s">
        <v>44</v>
      </c>
      <c r="F33" s="322" t="s">
        <v>1710</v>
      </c>
      <c r="G33" s="322"/>
      <c r="H33" s="323"/>
      <c r="I33" s="322" t="s">
        <v>1710</v>
      </c>
      <c r="J33" s="321" t="s">
        <v>454</v>
      </c>
      <c r="K33" s="320">
        <v>24</v>
      </c>
    </row>
    <row r="34" spans="2:11" s="314" customFormat="1" ht="12" customHeight="1" x14ac:dyDescent="0.25">
      <c r="B34" s="324">
        <v>3</v>
      </c>
      <c r="C34" s="322">
        <v>25</v>
      </c>
      <c r="D34" s="322" t="s">
        <v>1707</v>
      </c>
      <c r="E34" s="322" t="s">
        <v>44</v>
      </c>
      <c r="F34" s="322" t="s">
        <v>1709</v>
      </c>
      <c r="G34" s="322"/>
      <c r="H34" s="323"/>
      <c r="I34" s="322" t="s">
        <v>1709</v>
      </c>
      <c r="J34" s="321" t="s">
        <v>1708</v>
      </c>
      <c r="K34" s="320">
        <v>25</v>
      </c>
    </row>
    <row r="35" spans="2:11" s="314" customFormat="1" ht="12" customHeight="1" x14ac:dyDescent="0.25">
      <c r="B35" s="324">
        <v>3</v>
      </c>
      <c r="C35" s="322">
        <v>26</v>
      </c>
      <c r="D35" s="322" t="s">
        <v>1707</v>
      </c>
      <c r="E35" s="322" t="s">
        <v>44</v>
      </c>
      <c r="F35" s="322" t="s">
        <v>1706</v>
      </c>
      <c r="G35" s="322"/>
      <c r="H35" s="323"/>
      <c r="I35" s="322" t="s">
        <v>1706</v>
      </c>
      <c r="J35" s="321" t="s">
        <v>1705</v>
      </c>
      <c r="K35" s="320">
        <v>26</v>
      </c>
    </row>
    <row r="36" spans="2:11" s="314" customFormat="1" ht="12" customHeight="1" x14ac:dyDescent="0.25">
      <c r="B36" s="324">
        <v>0</v>
      </c>
      <c r="C36" s="322">
        <v>27</v>
      </c>
      <c r="D36" s="325" t="s">
        <v>1702</v>
      </c>
      <c r="E36" s="322" t="s">
        <v>1701</v>
      </c>
      <c r="F36" s="322" t="s">
        <v>1701</v>
      </c>
      <c r="G36" s="322"/>
      <c r="H36" s="323" t="s">
        <v>1700</v>
      </c>
      <c r="I36" s="322" t="s">
        <v>1704</v>
      </c>
      <c r="J36" s="321" t="s">
        <v>1703</v>
      </c>
      <c r="K36" s="320">
        <v>27</v>
      </c>
    </row>
    <row r="37" spans="2:11" s="314" customFormat="1" ht="12" customHeight="1" x14ac:dyDescent="0.25">
      <c r="B37" s="324">
        <v>0</v>
      </c>
      <c r="C37" s="322">
        <v>28</v>
      </c>
      <c r="D37" s="325" t="s">
        <v>1702</v>
      </c>
      <c r="E37" s="322" t="s">
        <v>1701</v>
      </c>
      <c r="F37" s="322" t="s">
        <v>1701</v>
      </c>
      <c r="G37" s="322"/>
      <c r="H37" s="323" t="s">
        <v>1700</v>
      </c>
      <c r="I37" s="322" t="s">
        <v>1699</v>
      </c>
      <c r="J37" s="321" t="s">
        <v>1698</v>
      </c>
      <c r="K37" s="320">
        <v>28</v>
      </c>
    </row>
    <row r="38" spans="2:11" s="314" customFormat="1" ht="12" customHeight="1" x14ac:dyDescent="0.25">
      <c r="B38" s="324">
        <v>1</v>
      </c>
      <c r="C38" s="322">
        <v>29</v>
      </c>
      <c r="D38" s="322" t="s">
        <v>1685</v>
      </c>
      <c r="E38" s="322"/>
      <c r="F38" s="322"/>
      <c r="G38" s="322"/>
      <c r="H38" s="323"/>
      <c r="I38" s="322" t="s">
        <v>1685</v>
      </c>
      <c r="J38" s="321" t="s">
        <v>1697</v>
      </c>
      <c r="K38" s="320">
        <v>29</v>
      </c>
    </row>
    <row r="39" spans="2:11" s="314" customFormat="1" ht="12" customHeight="1" x14ac:dyDescent="0.25">
      <c r="B39" s="324">
        <v>2</v>
      </c>
      <c r="C39" s="322">
        <v>30</v>
      </c>
      <c r="D39" s="322" t="s">
        <v>1685</v>
      </c>
      <c r="E39" s="322" t="s">
        <v>46</v>
      </c>
      <c r="F39" s="322"/>
      <c r="G39" s="322"/>
      <c r="H39" s="323"/>
      <c r="I39" s="322" t="s">
        <v>46</v>
      </c>
      <c r="J39" s="321" t="s">
        <v>1697</v>
      </c>
      <c r="K39" s="320">
        <v>30</v>
      </c>
    </row>
    <row r="40" spans="2:11" s="314" customFormat="1" ht="12" customHeight="1" x14ac:dyDescent="0.25">
      <c r="B40" s="324">
        <v>3</v>
      </c>
      <c r="C40" s="322">
        <v>31</v>
      </c>
      <c r="D40" s="322" t="s">
        <v>1685</v>
      </c>
      <c r="E40" s="322" t="s">
        <v>46</v>
      </c>
      <c r="F40" s="322" t="s">
        <v>1696</v>
      </c>
      <c r="G40" s="322"/>
      <c r="H40" s="323"/>
      <c r="I40" s="322" t="s">
        <v>1696</v>
      </c>
      <c r="J40" s="321" t="s">
        <v>454</v>
      </c>
      <c r="K40" s="320">
        <v>31</v>
      </c>
    </row>
    <row r="41" spans="2:11" s="314" customFormat="1" ht="12" customHeight="1" x14ac:dyDescent="0.25">
      <c r="B41" s="324">
        <v>3</v>
      </c>
      <c r="C41" s="322">
        <v>32</v>
      </c>
      <c r="D41" s="322" t="s">
        <v>1685</v>
      </c>
      <c r="E41" s="322" t="s">
        <v>46</v>
      </c>
      <c r="F41" s="322" t="s">
        <v>1695</v>
      </c>
      <c r="G41" s="322"/>
      <c r="H41" s="323"/>
      <c r="I41" s="322" t="s">
        <v>1695</v>
      </c>
      <c r="J41" s="321" t="s">
        <v>1694</v>
      </c>
      <c r="K41" s="320">
        <v>32</v>
      </c>
    </row>
    <row r="42" spans="2:11" s="314" customFormat="1" ht="12" customHeight="1" x14ac:dyDescent="0.25">
      <c r="B42" s="324">
        <v>3</v>
      </c>
      <c r="C42" s="322">
        <v>33</v>
      </c>
      <c r="D42" s="322" t="s">
        <v>1685</v>
      </c>
      <c r="E42" s="322" t="s">
        <v>46</v>
      </c>
      <c r="F42" s="322" t="s">
        <v>1693</v>
      </c>
      <c r="G42" s="322"/>
      <c r="H42" s="323"/>
      <c r="I42" s="322" t="s">
        <v>1693</v>
      </c>
      <c r="J42" s="321" t="s">
        <v>1692</v>
      </c>
      <c r="K42" s="320">
        <v>33</v>
      </c>
    </row>
    <row r="43" spans="2:11" s="314" customFormat="1" ht="12" customHeight="1" x14ac:dyDescent="0.25">
      <c r="B43" s="324">
        <v>3</v>
      </c>
      <c r="C43" s="322">
        <v>34</v>
      </c>
      <c r="D43" s="322" t="s">
        <v>1685</v>
      </c>
      <c r="E43" s="322" t="s">
        <v>46</v>
      </c>
      <c r="F43" s="322" t="s">
        <v>1691</v>
      </c>
      <c r="G43" s="322"/>
      <c r="H43" s="323"/>
      <c r="I43" s="322" t="s">
        <v>1691</v>
      </c>
      <c r="J43" s="321" t="s">
        <v>1690</v>
      </c>
      <c r="K43" s="320">
        <v>34</v>
      </c>
    </row>
    <row r="44" spans="2:11" s="314" customFormat="1" ht="12" customHeight="1" x14ac:dyDescent="0.25">
      <c r="B44" s="324">
        <v>3</v>
      </c>
      <c r="C44" s="322">
        <v>35</v>
      </c>
      <c r="D44" s="322" t="s">
        <v>1685</v>
      </c>
      <c r="E44" s="322" t="s">
        <v>46</v>
      </c>
      <c r="F44" s="322" t="s">
        <v>1689</v>
      </c>
      <c r="G44" s="322"/>
      <c r="H44" s="323"/>
      <c r="I44" s="322" t="s">
        <v>1689</v>
      </c>
      <c r="J44" s="321" t="s">
        <v>1688</v>
      </c>
      <c r="K44" s="320">
        <v>35</v>
      </c>
    </row>
    <row r="45" spans="2:11" s="314" customFormat="1" ht="12" customHeight="1" x14ac:dyDescent="0.25">
      <c r="B45" s="324">
        <v>3</v>
      </c>
      <c r="C45" s="322">
        <v>36</v>
      </c>
      <c r="D45" s="322" t="s">
        <v>1685</v>
      </c>
      <c r="E45" s="322" t="s">
        <v>46</v>
      </c>
      <c r="F45" s="322" t="s">
        <v>1687</v>
      </c>
      <c r="G45" s="322"/>
      <c r="H45" s="323"/>
      <c r="I45" s="322" t="s">
        <v>1687</v>
      </c>
      <c r="J45" s="321" t="s">
        <v>1686</v>
      </c>
      <c r="K45" s="320">
        <v>36</v>
      </c>
    </row>
    <row r="46" spans="2:11" s="314" customFormat="1" ht="12" customHeight="1" x14ac:dyDescent="0.25">
      <c r="B46" s="324">
        <v>3</v>
      </c>
      <c r="C46" s="322">
        <v>37</v>
      </c>
      <c r="D46" s="322" t="s">
        <v>1685</v>
      </c>
      <c r="E46" s="322" t="s">
        <v>46</v>
      </c>
      <c r="F46" s="322" t="s">
        <v>1684</v>
      </c>
      <c r="G46" s="322"/>
      <c r="H46" s="323"/>
      <c r="I46" s="322" t="s">
        <v>1684</v>
      </c>
      <c r="J46" s="321" t="s">
        <v>1683</v>
      </c>
      <c r="K46" s="320">
        <v>37</v>
      </c>
    </row>
    <row r="47" spans="2:11" s="314" customFormat="1" ht="12" customHeight="1" x14ac:dyDescent="0.25">
      <c r="B47" s="324">
        <v>1</v>
      </c>
      <c r="C47" s="322">
        <v>38</v>
      </c>
      <c r="D47" s="322" t="s">
        <v>1637</v>
      </c>
      <c r="E47" s="322"/>
      <c r="F47" s="322"/>
      <c r="G47" s="322"/>
      <c r="H47" s="323" t="s">
        <v>459</v>
      </c>
      <c r="I47" s="322" t="s">
        <v>1637</v>
      </c>
      <c r="J47" s="321" t="s">
        <v>1682</v>
      </c>
      <c r="K47" s="320">
        <v>38</v>
      </c>
    </row>
    <row r="48" spans="2:11" s="314" customFormat="1" ht="12" customHeight="1" x14ac:dyDescent="0.25">
      <c r="B48" s="324">
        <v>2</v>
      </c>
      <c r="C48" s="322">
        <v>39</v>
      </c>
      <c r="D48" s="322" t="s">
        <v>1637</v>
      </c>
      <c r="E48" s="322" t="s">
        <v>48</v>
      </c>
      <c r="F48" s="322"/>
      <c r="G48" s="322"/>
      <c r="H48" s="323" t="s">
        <v>459</v>
      </c>
      <c r="I48" s="322" t="s">
        <v>48</v>
      </c>
      <c r="J48" s="321" t="s">
        <v>1681</v>
      </c>
      <c r="K48" s="320">
        <v>39</v>
      </c>
    </row>
    <row r="49" spans="2:11" s="314" customFormat="1" ht="12" customHeight="1" x14ac:dyDescent="0.25">
      <c r="B49" s="324">
        <v>3</v>
      </c>
      <c r="C49" s="322">
        <v>40</v>
      </c>
      <c r="D49" s="322" t="s">
        <v>1637</v>
      </c>
      <c r="E49" s="322" t="s">
        <v>48</v>
      </c>
      <c r="F49" s="322" t="s">
        <v>1680</v>
      </c>
      <c r="G49" s="322"/>
      <c r="H49" s="323" t="s">
        <v>459</v>
      </c>
      <c r="I49" s="322" t="s">
        <v>1680</v>
      </c>
      <c r="J49" s="321" t="s">
        <v>454</v>
      </c>
      <c r="K49" s="320">
        <v>40</v>
      </c>
    </row>
    <row r="50" spans="2:11" s="314" customFormat="1" ht="12" customHeight="1" x14ac:dyDescent="0.25">
      <c r="B50" s="324">
        <v>3</v>
      </c>
      <c r="C50" s="322">
        <v>41</v>
      </c>
      <c r="D50" s="322" t="s">
        <v>1637</v>
      </c>
      <c r="E50" s="322" t="s">
        <v>48</v>
      </c>
      <c r="F50" s="322" t="s">
        <v>1679</v>
      </c>
      <c r="G50" s="322"/>
      <c r="H50" s="323" t="s">
        <v>459</v>
      </c>
      <c r="I50" s="322" t="s">
        <v>1679</v>
      </c>
      <c r="J50" s="321" t="s">
        <v>1678</v>
      </c>
      <c r="K50" s="320">
        <v>41</v>
      </c>
    </row>
    <row r="51" spans="2:11" s="314" customFormat="1" ht="12" customHeight="1" x14ac:dyDescent="0.25">
      <c r="B51" s="324">
        <v>3</v>
      </c>
      <c r="C51" s="322">
        <v>42</v>
      </c>
      <c r="D51" s="322" t="s">
        <v>1637</v>
      </c>
      <c r="E51" s="322" t="s">
        <v>48</v>
      </c>
      <c r="F51" s="322" t="s">
        <v>1677</v>
      </c>
      <c r="G51" s="322"/>
      <c r="H51" s="323" t="s">
        <v>459</v>
      </c>
      <c r="I51" s="322" t="s">
        <v>1677</v>
      </c>
      <c r="J51" s="321" t="s">
        <v>1676</v>
      </c>
      <c r="K51" s="320">
        <v>42</v>
      </c>
    </row>
    <row r="52" spans="2:11" s="314" customFormat="1" ht="12" customHeight="1" x14ac:dyDescent="0.25">
      <c r="B52" s="324">
        <v>3</v>
      </c>
      <c r="C52" s="322">
        <v>43</v>
      </c>
      <c r="D52" s="322" t="s">
        <v>1637</v>
      </c>
      <c r="E52" s="322" t="s">
        <v>48</v>
      </c>
      <c r="F52" s="322" t="s">
        <v>1675</v>
      </c>
      <c r="G52" s="322"/>
      <c r="H52" s="323" t="s">
        <v>459</v>
      </c>
      <c r="I52" s="322" t="s">
        <v>1675</v>
      </c>
      <c r="J52" s="321" t="s">
        <v>1674</v>
      </c>
      <c r="K52" s="320">
        <v>43</v>
      </c>
    </row>
    <row r="53" spans="2:11" s="314" customFormat="1" ht="12" customHeight="1" x14ac:dyDescent="0.25">
      <c r="B53" s="324">
        <v>3</v>
      </c>
      <c r="C53" s="322">
        <v>44</v>
      </c>
      <c r="D53" s="322" t="s">
        <v>1637</v>
      </c>
      <c r="E53" s="322" t="s">
        <v>48</v>
      </c>
      <c r="F53" s="322" t="s">
        <v>1673</v>
      </c>
      <c r="G53" s="322"/>
      <c r="H53" s="323" t="s">
        <v>459</v>
      </c>
      <c r="I53" s="322" t="s">
        <v>1673</v>
      </c>
      <c r="J53" s="321" t="s">
        <v>1672</v>
      </c>
      <c r="K53" s="320">
        <v>44</v>
      </c>
    </row>
    <row r="54" spans="2:11" s="314" customFormat="1" ht="12" customHeight="1" x14ac:dyDescent="0.25">
      <c r="B54" s="324">
        <v>3</v>
      </c>
      <c r="C54" s="322">
        <v>45</v>
      </c>
      <c r="D54" s="322" t="s">
        <v>1637</v>
      </c>
      <c r="E54" s="322" t="s">
        <v>48</v>
      </c>
      <c r="F54" s="322" t="s">
        <v>1671</v>
      </c>
      <c r="G54" s="322"/>
      <c r="H54" s="323" t="s">
        <v>459</v>
      </c>
      <c r="I54" s="322" t="s">
        <v>1671</v>
      </c>
      <c r="J54" s="321" t="s">
        <v>1670</v>
      </c>
      <c r="K54" s="320">
        <v>45</v>
      </c>
    </row>
    <row r="55" spans="2:11" s="314" customFormat="1" ht="12" customHeight="1" x14ac:dyDescent="0.25">
      <c r="B55" s="324">
        <v>3</v>
      </c>
      <c r="C55" s="322">
        <v>46</v>
      </c>
      <c r="D55" s="322" t="s">
        <v>1637</v>
      </c>
      <c r="E55" s="322" t="s">
        <v>48</v>
      </c>
      <c r="F55" s="322" t="s">
        <v>1669</v>
      </c>
      <c r="G55" s="322"/>
      <c r="H55" s="323" t="s">
        <v>459</v>
      </c>
      <c r="I55" s="322" t="s">
        <v>1669</v>
      </c>
      <c r="J55" s="321" t="s">
        <v>1668</v>
      </c>
      <c r="K55" s="320">
        <v>46</v>
      </c>
    </row>
    <row r="56" spans="2:11" s="314" customFormat="1" ht="12" customHeight="1" x14ac:dyDescent="0.25">
      <c r="B56" s="324">
        <v>2</v>
      </c>
      <c r="C56" s="322">
        <v>47</v>
      </c>
      <c r="D56" s="322" t="s">
        <v>1637</v>
      </c>
      <c r="E56" s="322" t="s">
        <v>50</v>
      </c>
      <c r="F56" s="322"/>
      <c r="G56" s="322"/>
      <c r="H56" s="323" t="s">
        <v>459</v>
      </c>
      <c r="I56" s="322" t="s">
        <v>50</v>
      </c>
      <c r="J56" s="321" t="s">
        <v>1667</v>
      </c>
      <c r="K56" s="320">
        <v>47</v>
      </c>
    </row>
    <row r="57" spans="2:11" s="314" customFormat="1" ht="12" customHeight="1" x14ac:dyDescent="0.25">
      <c r="B57" s="324">
        <v>3</v>
      </c>
      <c r="C57" s="322">
        <v>48</v>
      </c>
      <c r="D57" s="322" t="s">
        <v>1637</v>
      </c>
      <c r="E57" s="322" t="s">
        <v>50</v>
      </c>
      <c r="F57" s="322" t="s">
        <v>1666</v>
      </c>
      <c r="G57" s="322"/>
      <c r="H57" s="323" t="s">
        <v>459</v>
      </c>
      <c r="I57" s="322" t="s">
        <v>1666</v>
      </c>
      <c r="J57" s="321" t="s">
        <v>454</v>
      </c>
      <c r="K57" s="320">
        <v>48</v>
      </c>
    </row>
    <row r="58" spans="2:11" s="314" customFormat="1" ht="12" customHeight="1" x14ac:dyDescent="0.25">
      <c r="B58" s="324">
        <v>3</v>
      </c>
      <c r="C58" s="322">
        <v>49</v>
      </c>
      <c r="D58" s="322" t="s">
        <v>1637</v>
      </c>
      <c r="E58" s="322" t="s">
        <v>50</v>
      </c>
      <c r="F58" s="322" t="s">
        <v>1665</v>
      </c>
      <c r="G58" s="322"/>
      <c r="H58" s="323" t="s">
        <v>459</v>
      </c>
      <c r="I58" s="322" t="s">
        <v>1665</v>
      </c>
      <c r="J58" s="321" t="s">
        <v>1664</v>
      </c>
      <c r="K58" s="320">
        <v>49</v>
      </c>
    </row>
    <row r="59" spans="2:11" s="314" customFormat="1" ht="12" customHeight="1" x14ac:dyDescent="0.25">
      <c r="B59" s="324">
        <v>3</v>
      </c>
      <c r="C59" s="322">
        <v>50</v>
      </c>
      <c r="D59" s="322" t="s">
        <v>1637</v>
      </c>
      <c r="E59" s="322" t="s">
        <v>50</v>
      </c>
      <c r="F59" s="322" t="s">
        <v>1663</v>
      </c>
      <c r="G59" s="322"/>
      <c r="H59" s="323" t="s">
        <v>459</v>
      </c>
      <c r="I59" s="322" t="s">
        <v>1663</v>
      </c>
      <c r="J59" s="321" t="s">
        <v>1662</v>
      </c>
      <c r="K59" s="320">
        <v>50</v>
      </c>
    </row>
    <row r="60" spans="2:11" s="314" customFormat="1" ht="12" customHeight="1" x14ac:dyDescent="0.25">
      <c r="B60" s="324">
        <v>3</v>
      </c>
      <c r="C60" s="322">
        <v>51</v>
      </c>
      <c r="D60" s="322" t="s">
        <v>1637</v>
      </c>
      <c r="E60" s="322" t="s">
        <v>50</v>
      </c>
      <c r="F60" s="322" t="s">
        <v>1661</v>
      </c>
      <c r="G60" s="322"/>
      <c r="H60" s="323" t="s">
        <v>459</v>
      </c>
      <c r="I60" s="322" t="s">
        <v>1661</v>
      </c>
      <c r="J60" s="321" t="s">
        <v>1660</v>
      </c>
      <c r="K60" s="320">
        <v>51</v>
      </c>
    </row>
    <row r="61" spans="2:11" s="314" customFormat="1" ht="12" customHeight="1" x14ac:dyDescent="0.25">
      <c r="B61" s="324">
        <v>3</v>
      </c>
      <c r="C61" s="322">
        <v>52</v>
      </c>
      <c r="D61" s="322" t="s">
        <v>1637</v>
      </c>
      <c r="E61" s="322" t="s">
        <v>50</v>
      </c>
      <c r="F61" s="322" t="s">
        <v>1659</v>
      </c>
      <c r="G61" s="322"/>
      <c r="H61" s="323" t="s">
        <v>459</v>
      </c>
      <c r="I61" s="322" t="s">
        <v>1659</v>
      </c>
      <c r="J61" s="321" t="s">
        <v>1658</v>
      </c>
      <c r="K61" s="320">
        <v>52</v>
      </c>
    </row>
    <row r="62" spans="2:11" s="314" customFormat="1" ht="12" customHeight="1" x14ac:dyDescent="0.25">
      <c r="B62" s="324">
        <v>3</v>
      </c>
      <c r="C62" s="322">
        <v>53</v>
      </c>
      <c r="D62" s="322" t="s">
        <v>1637</v>
      </c>
      <c r="E62" s="322" t="s">
        <v>50</v>
      </c>
      <c r="F62" s="322" t="s">
        <v>1657</v>
      </c>
      <c r="G62" s="322"/>
      <c r="H62" s="323" t="s">
        <v>459</v>
      </c>
      <c r="I62" s="322" t="s">
        <v>1657</v>
      </c>
      <c r="J62" s="321" t="s">
        <v>1656</v>
      </c>
      <c r="K62" s="320">
        <v>53</v>
      </c>
    </row>
    <row r="63" spans="2:11" s="314" customFormat="1" ht="12" customHeight="1" x14ac:dyDescent="0.25">
      <c r="B63" s="324">
        <v>3</v>
      </c>
      <c r="C63" s="322">
        <v>54</v>
      </c>
      <c r="D63" s="322" t="s">
        <v>1637</v>
      </c>
      <c r="E63" s="322" t="s">
        <v>50</v>
      </c>
      <c r="F63" s="322" t="s">
        <v>1655</v>
      </c>
      <c r="G63" s="322"/>
      <c r="H63" s="323" t="s">
        <v>459</v>
      </c>
      <c r="I63" s="322" t="s">
        <v>1655</v>
      </c>
      <c r="J63" s="321" t="s">
        <v>1654</v>
      </c>
      <c r="K63" s="320">
        <v>54</v>
      </c>
    </row>
    <row r="64" spans="2:11" s="314" customFormat="1" ht="12" customHeight="1" x14ac:dyDescent="0.25">
      <c r="B64" s="324">
        <v>3</v>
      </c>
      <c r="C64" s="322">
        <v>55</v>
      </c>
      <c r="D64" s="322" t="s">
        <v>1637</v>
      </c>
      <c r="E64" s="322" t="s">
        <v>50</v>
      </c>
      <c r="F64" s="322" t="s">
        <v>1653</v>
      </c>
      <c r="G64" s="322"/>
      <c r="H64" s="323" t="s">
        <v>459</v>
      </c>
      <c r="I64" s="322" t="s">
        <v>1653</v>
      </c>
      <c r="J64" s="321" t="s">
        <v>1652</v>
      </c>
      <c r="K64" s="320">
        <v>55</v>
      </c>
    </row>
    <row r="65" spans="2:11" s="314" customFormat="1" ht="12" customHeight="1" x14ac:dyDescent="0.25">
      <c r="B65" s="324">
        <v>3</v>
      </c>
      <c r="C65" s="322">
        <v>56</v>
      </c>
      <c r="D65" s="322" t="s">
        <v>1637</v>
      </c>
      <c r="E65" s="322" t="s">
        <v>50</v>
      </c>
      <c r="F65" s="322" t="s">
        <v>1651</v>
      </c>
      <c r="G65" s="322"/>
      <c r="H65" s="323" t="s">
        <v>459</v>
      </c>
      <c r="I65" s="322" t="s">
        <v>1651</v>
      </c>
      <c r="J65" s="321" t="s">
        <v>1650</v>
      </c>
      <c r="K65" s="320">
        <v>56</v>
      </c>
    </row>
    <row r="66" spans="2:11" s="314" customFormat="1" ht="12" customHeight="1" x14ac:dyDescent="0.25">
      <c r="B66" s="324">
        <v>3</v>
      </c>
      <c r="C66" s="322">
        <v>57</v>
      </c>
      <c r="D66" s="322" t="s">
        <v>1637</v>
      </c>
      <c r="E66" s="322" t="s">
        <v>50</v>
      </c>
      <c r="F66" s="322" t="s">
        <v>1649</v>
      </c>
      <c r="G66" s="322"/>
      <c r="H66" s="323" t="s">
        <v>459</v>
      </c>
      <c r="I66" s="322" t="s">
        <v>1649</v>
      </c>
      <c r="J66" s="321" t="s">
        <v>1648</v>
      </c>
      <c r="K66" s="320">
        <v>57</v>
      </c>
    </row>
    <row r="67" spans="2:11" s="314" customFormat="1" ht="12" customHeight="1" x14ac:dyDescent="0.25">
      <c r="B67" s="324">
        <v>2</v>
      </c>
      <c r="C67" s="322">
        <v>58</v>
      </c>
      <c r="D67" s="322" t="s">
        <v>1637</v>
      </c>
      <c r="E67" s="322" t="s">
        <v>52</v>
      </c>
      <c r="F67" s="322"/>
      <c r="G67" s="322"/>
      <c r="H67" s="323" t="s">
        <v>459</v>
      </c>
      <c r="I67" s="322" t="s">
        <v>52</v>
      </c>
      <c r="J67" s="321" t="s">
        <v>1647</v>
      </c>
      <c r="K67" s="320">
        <v>58</v>
      </c>
    </row>
    <row r="68" spans="2:11" s="314" customFormat="1" ht="12" customHeight="1" x14ac:dyDescent="0.25">
      <c r="B68" s="324">
        <v>3</v>
      </c>
      <c r="C68" s="322">
        <v>59</v>
      </c>
      <c r="D68" s="322" t="s">
        <v>1637</v>
      </c>
      <c r="E68" s="322" t="s">
        <v>52</v>
      </c>
      <c r="F68" s="322" t="s">
        <v>1646</v>
      </c>
      <c r="G68" s="322"/>
      <c r="H68" s="323" t="s">
        <v>459</v>
      </c>
      <c r="I68" s="322" t="s">
        <v>1646</v>
      </c>
      <c r="J68" s="321" t="s">
        <v>454</v>
      </c>
      <c r="K68" s="320">
        <v>59</v>
      </c>
    </row>
    <row r="69" spans="2:11" s="314" customFormat="1" ht="12" customHeight="1" x14ac:dyDescent="0.25">
      <c r="B69" s="324">
        <v>3</v>
      </c>
      <c r="C69" s="322">
        <v>60</v>
      </c>
      <c r="D69" s="322" t="s">
        <v>1637</v>
      </c>
      <c r="E69" s="322" t="s">
        <v>52</v>
      </c>
      <c r="F69" s="322" t="s">
        <v>1645</v>
      </c>
      <c r="G69" s="322"/>
      <c r="H69" s="323" t="s">
        <v>459</v>
      </c>
      <c r="I69" s="322" t="s">
        <v>1645</v>
      </c>
      <c r="J69" s="321" t="s">
        <v>1644</v>
      </c>
      <c r="K69" s="320">
        <v>60</v>
      </c>
    </row>
    <row r="70" spans="2:11" s="314" customFormat="1" ht="12" customHeight="1" x14ac:dyDescent="0.25">
      <c r="B70" s="324">
        <v>3</v>
      </c>
      <c r="C70" s="322">
        <v>61</v>
      </c>
      <c r="D70" s="322" t="s">
        <v>1637</v>
      </c>
      <c r="E70" s="322" t="s">
        <v>52</v>
      </c>
      <c r="F70" s="322" t="s">
        <v>1643</v>
      </c>
      <c r="G70" s="322"/>
      <c r="H70" s="323" t="s">
        <v>459</v>
      </c>
      <c r="I70" s="322" t="s">
        <v>1643</v>
      </c>
      <c r="J70" s="321" t="s">
        <v>1642</v>
      </c>
      <c r="K70" s="320">
        <v>61</v>
      </c>
    </row>
    <row r="71" spans="2:11" s="314" customFormat="1" ht="12" customHeight="1" x14ac:dyDescent="0.25">
      <c r="B71" s="324">
        <v>3</v>
      </c>
      <c r="C71" s="322">
        <v>62</v>
      </c>
      <c r="D71" s="322" t="s">
        <v>1637</v>
      </c>
      <c r="E71" s="322" t="s">
        <v>52</v>
      </c>
      <c r="F71" s="322" t="s">
        <v>1641</v>
      </c>
      <c r="G71" s="322"/>
      <c r="H71" s="323" t="s">
        <v>459</v>
      </c>
      <c r="I71" s="322" t="s">
        <v>1641</v>
      </c>
      <c r="J71" s="321" t="s">
        <v>1640</v>
      </c>
      <c r="K71" s="320">
        <v>62</v>
      </c>
    </row>
    <row r="72" spans="2:11" s="314" customFormat="1" ht="12" customHeight="1" x14ac:dyDescent="0.25">
      <c r="B72" s="324">
        <v>3</v>
      </c>
      <c r="C72" s="322">
        <v>63</v>
      </c>
      <c r="D72" s="322" t="s">
        <v>1637</v>
      </c>
      <c r="E72" s="322" t="s">
        <v>52</v>
      </c>
      <c r="F72" s="322" t="s">
        <v>1639</v>
      </c>
      <c r="G72" s="322"/>
      <c r="H72" s="323" t="s">
        <v>459</v>
      </c>
      <c r="I72" s="322" t="s">
        <v>1639</v>
      </c>
      <c r="J72" s="321" t="s">
        <v>1638</v>
      </c>
      <c r="K72" s="320">
        <v>63</v>
      </c>
    </row>
    <row r="73" spans="2:11" s="314" customFormat="1" ht="12" customHeight="1" x14ac:dyDescent="0.25">
      <c r="B73" s="324">
        <v>3</v>
      </c>
      <c r="C73" s="322">
        <v>64</v>
      </c>
      <c r="D73" s="322" t="s">
        <v>1637</v>
      </c>
      <c r="E73" s="322" t="s">
        <v>52</v>
      </c>
      <c r="F73" s="322" t="s">
        <v>1636</v>
      </c>
      <c r="G73" s="322"/>
      <c r="H73" s="323" t="s">
        <v>459</v>
      </c>
      <c r="I73" s="322" t="s">
        <v>1636</v>
      </c>
      <c r="J73" s="321" t="s">
        <v>1635</v>
      </c>
      <c r="K73" s="320">
        <v>64</v>
      </c>
    </row>
    <row r="74" spans="2:11" s="314" customFormat="1" ht="12" customHeight="1" x14ac:dyDescent="0.25">
      <c r="B74" s="324">
        <v>1</v>
      </c>
      <c r="C74" s="322">
        <v>65</v>
      </c>
      <c r="D74" s="322" t="s">
        <v>1274</v>
      </c>
      <c r="E74" s="322"/>
      <c r="F74" s="322"/>
      <c r="G74" s="322"/>
      <c r="H74" s="323"/>
      <c r="I74" s="322" t="s">
        <v>1274</v>
      </c>
      <c r="J74" s="321" t="s">
        <v>1634</v>
      </c>
      <c r="K74" s="320">
        <v>65</v>
      </c>
    </row>
    <row r="75" spans="2:11" s="314" customFormat="1" ht="12" customHeight="1" x14ac:dyDescent="0.25">
      <c r="B75" s="324">
        <v>2</v>
      </c>
      <c r="C75" s="322">
        <v>66</v>
      </c>
      <c r="D75" s="322" t="s">
        <v>1274</v>
      </c>
      <c r="E75" s="322" t="s">
        <v>54</v>
      </c>
      <c r="F75" s="322"/>
      <c r="G75" s="322"/>
      <c r="H75" s="323"/>
      <c r="I75" s="322" t="s">
        <v>54</v>
      </c>
      <c r="J75" s="321" t="s">
        <v>1633</v>
      </c>
      <c r="K75" s="320">
        <v>66</v>
      </c>
    </row>
    <row r="76" spans="2:11" s="314" customFormat="1" ht="12" customHeight="1" x14ac:dyDescent="0.25">
      <c r="B76" s="324">
        <v>3</v>
      </c>
      <c r="C76" s="322">
        <v>67</v>
      </c>
      <c r="D76" s="322" t="s">
        <v>1274</v>
      </c>
      <c r="E76" s="322" t="s">
        <v>54</v>
      </c>
      <c r="F76" s="322" t="s">
        <v>1632</v>
      </c>
      <c r="G76" s="322"/>
      <c r="H76" s="323"/>
      <c r="I76" s="322" t="s">
        <v>1632</v>
      </c>
      <c r="J76" s="321" t="s">
        <v>454</v>
      </c>
      <c r="K76" s="320">
        <v>67</v>
      </c>
    </row>
    <row r="77" spans="2:11" s="314" customFormat="1" ht="12" customHeight="1" x14ac:dyDescent="0.25">
      <c r="B77" s="324">
        <v>3</v>
      </c>
      <c r="C77" s="322">
        <v>68</v>
      </c>
      <c r="D77" s="322" t="s">
        <v>1274</v>
      </c>
      <c r="E77" s="322" t="s">
        <v>54</v>
      </c>
      <c r="F77" s="322" t="s">
        <v>1631</v>
      </c>
      <c r="G77" s="322"/>
      <c r="H77" s="323"/>
      <c r="I77" s="322" t="s">
        <v>1631</v>
      </c>
      <c r="J77" s="321" t="s">
        <v>1630</v>
      </c>
      <c r="K77" s="320">
        <v>68</v>
      </c>
    </row>
    <row r="78" spans="2:11" s="314" customFormat="1" ht="12" customHeight="1" x14ac:dyDescent="0.25">
      <c r="B78" s="324">
        <v>3</v>
      </c>
      <c r="C78" s="322">
        <v>69</v>
      </c>
      <c r="D78" s="322" t="s">
        <v>1274</v>
      </c>
      <c r="E78" s="322" t="s">
        <v>54</v>
      </c>
      <c r="F78" s="322" t="s">
        <v>1629</v>
      </c>
      <c r="G78" s="322"/>
      <c r="H78" s="323"/>
      <c r="I78" s="322" t="s">
        <v>1629</v>
      </c>
      <c r="J78" s="321" t="s">
        <v>1628</v>
      </c>
      <c r="K78" s="320">
        <v>69</v>
      </c>
    </row>
    <row r="79" spans="2:11" s="314" customFormat="1" ht="12" customHeight="1" x14ac:dyDescent="0.25">
      <c r="B79" s="324">
        <v>3</v>
      </c>
      <c r="C79" s="322">
        <v>70</v>
      </c>
      <c r="D79" s="322" t="s">
        <v>1274</v>
      </c>
      <c r="E79" s="322" t="s">
        <v>54</v>
      </c>
      <c r="F79" s="322" t="s">
        <v>1627</v>
      </c>
      <c r="G79" s="322"/>
      <c r="H79" s="323"/>
      <c r="I79" s="322" t="s">
        <v>1627</v>
      </c>
      <c r="J79" s="321" t="s">
        <v>1626</v>
      </c>
      <c r="K79" s="320">
        <v>70</v>
      </c>
    </row>
    <row r="80" spans="2:11" s="314" customFormat="1" ht="12" customHeight="1" x14ac:dyDescent="0.25">
      <c r="B80" s="324">
        <v>3</v>
      </c>
      <c r="C80" s="322">
        <v>71</v>
      </c>
      <c r="D80" s="322" t="s">
        <v>1274</v>
      </c>
      <c r="E80" s="322" t="s">
        <v>54</v>
      </c>
      <c r="F80" s="322" t="s">
        <v>1625</v>
      </c>
      <c r="G80" s="322"/>
      <c r="H80" s="323"/>
      <c r="I80" s="322" t="s">
        <v>1625</v>
      </c>
      <c r="J80" s="321" t="s">
        <v>1624</v>
      </c>
      <c r="K80" s="320">
        <v>71</v>
      </c>
    </row>
    <row r="81" spans="2:11" s="314" customFormat="1" ht="12" customHeight="1" x14ac:dyDescent="0.25">
      <c r="B81" s="324">
        <v>3</v>
      </c>
      <c r="C81" s="322">
        <v>72</v>
      </c>
      <c r="D81" s="322" t="s">
        <v>1274</v>
      </c>
      <c r="E81" s="322" t="s">
        <v>54</v>
      </c>
      <c r="F81" s="322" t="s">
        <v>1623</v>
      </c>
      <c r="G81" s="322"/>
      <c r="H81" s="323"/>
      <c r="I81" s="322" t="s">
        <v>1623</v>
      </c>
      <c r="J81" s="321" t="s">
        <v>1622</v>
      </c>
      <c r="K81" s="320">
        <v>72</v>
      </c>
    </row>
    <row r="82" spans="2:11" s="314" customFormat="1" ht="12" customHeight="1" x14ac:dyDescent="0.25">
      <c r="B82" s="324">
        <v>3</v>
      </c>
      <c r="C82" s="322">
        <v>73</v>
      </c>
      <c r="D82" s="322" t="s">
        <v>1274</v>
      </c>
      <c r="E82" s="322" t="s">
        <v>54</v>
      </c>
      <c r="F82" s="322" t="s">
        <v>1621</v>
      </c>
      <c r="G82" s="322"/>
      <c r="H82" s="323"/>
      <c r="I82" s="322" t="s">
        <v>1621</v>
      </c>
      <c r="J82" s="321" t="s">
        <v>1620</v>
      </c>
      <c r="K82" s="320">
        <v>73</v>
      </c>
    </row>
    <row r="83" spans="2:11" s="314" customFormat="1" ht="12" customHeight="1" x14ac:dyDescent="0.25">
      <c r="B83" s="324">
        <v>3</v>
      </c>
      <c r="C83" s="322">
        <v>74</v>
      </c>
      <c r="D83" s="322" t="s">
        <v>1274</v>
      </c>
      <c r="E83" s="322" t="s">
        <v>54</v>
      </c>
      <c r="F83" s="322" t="s">
        <v>1619</v>
      </c>
      <c r="G83" s="322"/>
      <c r="H83" s="323"/>
      <c r="I83" s="322" t="s">
        <v>1619</v>
      </c>
      <c r="J83" s="321" t="s">
        <v>1618</v>
      </c>
      <c r="K83" s="320">
        <v>74</v>
      </c>
    </row>
    <row r="84" spans="2:11" s="314" customFormat="1" ht="12" customHeight="1" x14ac:dyDescent="0.25">
      <c r="B84" s="324">
        <v>3</v>
      </c>
      <c r="C84" s="322">
        <v>75</v>
      </c>
      <c r="D84" s="322" t="s">
        <v>1274</v>
      </c>
      <c r="E84" s="322" t="s">
        <v>54</v>
      </c>
      <c r="F84" s="322" t="s">
        <v>1617</v>
      </c>
      <c r="G84" s="322"/>
      <c r="H84" s="323"/>
      <c r="I84" s="322" t="s">
        <v>1617</v>
      </c>
      <c r="J84" s="321" t="s">
        <v>1616</v>
      </c>
      <c r="K84" s="320">
        <v>75</v>
      </c>
    </row>
    <row r="85" spans="2:11" s="314" customFormat="1" ht="12" customHeight="1" x14ac:dyDescent="0.25">
      <c r="B85" s="324">
        <v>3</v>
      </c>
      <c r="C85" s="322">
        <v>76</v>
      </c>
      <c r="D85" s="322" t="s">
        <v>1274</v>
      </c>
      <c r="E85" s="322" t="s">
        <v>54</v>
      </c>
      <c r="F85" s="322" t="s">
        <v>1615</v>
      </c>
      <c r="G85" s="322"/>
      <c r="H85" s="323"/>
      <c r="I85" s="322" t="s">
        <v>1615</v>
      </c>
      <c r="J85" s="321" t="s">
        <v>1614</v>
      </c>
      <c r="K85" s="320">
        <v>76</v>
      </c>
    </row>
    <row r="86" spans="2:11" s="314" customFormat="1" ht="12" customHeight="1" x14ac:dyDescent="0.25">
      <c r="B86" s="324">
        <v>2</v>
      </c>
      <c r="C86" s="322">
        <v>77</v>
      </c>
      <c r="D86" s="322" t="s">
        <v>1274</v>
      </c>
      <c r="E86" s="322" t="s">
        <v>56</v>
      </c>
      <c r="F86" s="322"/>
      <c r="G86" s="322"/>
      <c r="H86" s="323"/>
      <c r="I86" s="322" t="s">
        <v>56</v>
      </c>
      <c r="J86" s="321" t="s">
        <v>1613</v>
      </c>
      <c r="K86" s="320">
        <v>77</v>
      </c>
    </row>
    <row r="87" spans="2:11" s="314" customFormat="1" ht="12" customHeight="1" x14ac:dyDescent="0.25">
      <c r="B87" s="324">
        <v>3</v>
      </c>
      <c r="C87" s="322">
        <v>78</v>
      </c>
      <c r="D87" s="322" t="s">
        <v>1274</v>
      </c>
      <c r="E87" s="322" t="s">
        <v>56</v>
      </c>
      <c r="F87" s="322" t="s">
        <v>1612</v>
      </c>
      <c r="G87" s="322"/>
      <c r="H87" s="323"/>
      <c r="I87" s="322" t="s">
        <v>1612</v>
      </c>
      <c r="J87" s="321" t="s">
        <v>454</v>
      </c>
      <c r="K87" s="320">
        <v>78</v>
      </c>
    </row>
    <row r="88" spans="2:11" s="314" customFormat="1" ht="12" customHeight="1" x14ac:dyDescent="0.25">
      <c r="B88" s="324">
        <v>3</v>
      </c>
      <c r="C88" s="322">
        <v>79</v>
      </c>
      <c r="D88" s="322" t="s">
        <v>1274</v>
      </c>
      <c r="E88" s="322" t="s">
        <v>56</v>
      </c>
      <c r="F88" s="322" t="s">
        <v>1611</v>
      </c>
      <c r="G88" s="322"/>
      <c r="H88" s="323"/>
      <c r="I88" s="322" t="s">
        <v>1611</v>
      </c>
      <c r="J88" s="321" t="s">
        <v>1610</v>
      </c>
      <c r="K88" s="320">
        <v>79</v>
      </c>
    </row>
    <row r="89" spans="2:11" s="314" customFormat="1" ht="12" customHeight="1" x14ac:dyDescent="0.25">
      <c r="B89" s="324">
        <v>3</v>
      </c>
      <c r="C89" s="322">
        <v>80</v>
      </c>
      <c r="D89" s="322" t="s">
        <v>1274</v>
      </c>
      <c r="E89" s="322" t="s">
        <v>56</v>
      </c>
      <c r="F89" s="322" t="s">
        <v>1609</v>
      </c>
      <c r="G89" s="322"/>
      <c r="H89" s="323"/>
      <c r="I89" s="322" t="s">
        <v>1609</v>
      </c>
      <c r="J89" s="321" t="s">
        <v>1608</v>
      </c>
      <c r="K89" s="320">
        <v>80</v>
      </c>
    </row>
    <row r="90" spans="2:11" s="314" customFormat="1" ht="12" customHeight="1" x14ac:dyDescent="0.25">
      <c r="B90" s="324">
        <v>3</v>
      </c>
      <c r="C90" s="322">
        <v>81</v>
      </c>
      <c r="D90" s="322" t="s">
        <v>1274</v>
      </c>
      <c r="E90" s="322" t="s">
        <v>56</v>
      </c>
      <c r="F90" s="322" t="s">
        <v>1607</v>
      </c>
      <c r="G90" s="322"/>
      <c r="H90" s="323"/>
      <c r="I90" s="322" t="s">
        <v>1607</v>
      </c>
      <c r="J90" s="321" t="s">
        <v>1606</v>
      </c>
      <c r="K90" s="320">
        <v>81</v>
      </c>
    </row>
    <row r="91" spans="2:11" s="314" customFormat="1" ht="12" customHeight="1" x14ac:dyDescent="0.25">
      <c r="B91" s="324">
        <v>3</v>
      </c>
      <c r="C91" s="322">
        <v>82</v>
      </c>
      <c r="D91" s="322" t="s">
        <v>1274</v>
      </c>
      <c r="E91" s="322" t="s">
        <v>56</v>
      </c>
      <c r="F91" s="322" t="s">
        <v>1605</v>
      </c>
      <c r="G91" s="322"/>
      <c r="H91" s="323"/>
      <c r="I91" s="322" t="s">
        <v>1605</v>
      </c>
      <c r="J91" s="321" t="s">
        <v>1604</v>
      </c>
      <c r="K91" s="320">
        <v>82</v>
      </c>
    </row>
    <row r="92" spans="2:11" s="314" customFormat="1" ht="12" customHeight="1" x14ac:dyDescent="0.25">
      <c r="B92" s="324">
        <v>3</v>
      </c>
      <c r="C92" s="322">
        <v>83</v>
      </c>
      <c r="D92" s="322" t="s">
        <v>1274</v>
      </c>
      <c r="E92" s="322" t="s">
        <v>56</v>
      </c>
      <c r="F92" s="322" t="s">
        <v>1603</v>
      </c>
      <c r="G92" s="322"/>
      <c r="H92" s="323"/>
      <c r="I92" s="322" t="s">
        <v>1603</v>
      </c>
      <c r="J92" s="321" t="s">
        <v>1602</v>
      </c>
      <c r="K92" s="320">
        <v>83</v>
      </c>
    </row>
    <row r="93" spans="2:11" s="314" customFormat="1" ht="12" customHeight="1" x14ac:dyDescent="0.25">
      <c r="B93" s="324">
        <v>3</v>
      </c>
      <c r="C93" s="322">
        <v>84</v>
      </c>
      <c r="D93" s="322" t="s">
        <v>1274</v>
      </c>
      <c r="E93" s="322" t="s">
        <v>56</v>
      </c>
      <c r="F93" s="322" t="s">
        <v>1601</v>
      </c>
      <c r="G93" s="322"/>
      <c r="H93" s="323"/>
      <c r="I93" s="322" t="s">
        <v>1601</v>
      </c>
      <c r="J93" s="321" t="s">
        <v>1600</v>
      </c>
      <c r="K93" s="320">
        <v>84</v>
      </c>
    </row>
    <row r="94" spans="2:11" s="314" customFormat="1" ht="12" customHeight="1" x14ac:dyDescent="0.25">
      <c r="B94" s="324">
        <v>2</v>
      </c>
      <c r="C94" s="322">
        <v>85</v>
      </c>
      <c r="D94" s="322" t="s">
        <v>1274</v>
      </c>
      <c r="E94" s="322" t="s">
        <v>58</v>
      </c>
      <c r="F94" s="322"/>
      <c r="G94" s="322"/>
      <c r="H94" s="323"/>
      <c r="I94" s="322" t="s">
        <v>58</v>
      </c>
      <c r="J94" s="321" t="s">
        <v>1599</v>
      </c>
      <c r="K94" s="320">
        <v>85</v>
      </c>
    </row>
    <row r="95" spans="2:11" s="314" customFormat="1" ht="12" customHeight="1" x14ac:dyDescent="0.25">
      <c r="B95" s="324">
        <v>3</v>
      </c>
      <c r="C95" s="322">
        <v>86</v>
      </c>
      <c r="D95" s="322" t="s">
        <v>1274</v>
      </c>
      <c r="E95" s="322" t="s">
        <v>58</v>
      </c>
      <c r="F95" s="322" t="s">
        <v>1598</v>
      </c>
      <c r="G95" s="322"/>
      <c r="H95" s="323"/>
      <c r="I95" s="322" t="s">
        <v>1598</v>
      </c>
      <c r="J95" s="321" t="s">
        <v>454</v>
      </c>
      <c r="K95" s="320">
        <v>86</v>
      </c>
    </row>
    <row r="96" spans="2:11" s="314" customFormat="1" ht="12" customHeight="1" x14ac:dyDescent="0.25">
      <c r="B96" s="324">
        <v>3</v>
      </c>
      <c r="C96" s="322">
        <v>87</v>
      </c>
      <c r="D96" s="322" t="s">
        <v>1274</v>
      </c>
      <c r="E96" s="322" t="s">
        <v>58</v>
      </c>
      <c r="F96" s="322" t="s">
        <v>1597</v>
      </c>
      <c r="G96" s="322"/>
      <c r="H96" s="323"/>
      <c r="I96" s="322" t="s">
        <v>1597</v>
      </c>
      <c r="J96" s="321" t="s">
        <v>1596</v>
      </c>
      <c r="K96" s="320">
        <v>87</v>
      </c>
    </row>
    <row r="97" spans="2:11" s="314" customFormat="1" ht="12" customHeight="1" x14ac:dyDescent="0.25">
      <c r="B97" s="324">
        <v>3</v>
      </c>
      <c r="C97" s="322">
        <v>88</v>
      </c>
      <c r="D97" s="322" t="s">
        <v>1274</v>
      </c>
      <c r="E97" s="322" t="s">
        <v>58</v>
      </c>
      <c r="F97" s="322" t="s">
        <v>1595</v>
      </c>
      <c r="G97" s="322"/>
      <c r="H97" s="323"/>
      <c r="I97" s="322" t="s">
        <v>1595</v>
      </c>
      <c r="J97" s="321" t="s">
        <v>1594</v>
      </c>
      <c r="K97" s="320">
        <v>88</v>
      </c>
    </row>
    <row r="98" spans="2:11" s="314" customFormat="1" ht="12" customHeight="1" x14ac:dyDescent="0.25">
      <c r="B98" s="324">
        <v>3</v>
      </c>
      <c r="C98" s="322">
        <v>89</v>
      </c>
      <c r="D98" s="322" t="s">
        <v>1274</v>
      </c>
      <c r="E98" s="322" t="s">
        <v>58</v>
      </c>
      <c r="F98" s="322" t="s">
        <v>1593</v>
      </c>
      <c r="G98" s="322"/>
      <c r="H98" s="323"/>
      <c r="I98" s="322" t="s">
        <v>1593</v>
      </c>
      <c r="J98" s="321" t="s">
        <v>1592</v>
      </c>
      <c r="K98" s="320">
        <v>89</v>
      </c>
    </row>
    <row r="99" spans="2:11" s="314" customFormat="1" ht="12" customHeight="1" x14ac:dyDescent="0.25">
      <c r="B99" s="324">
        <v>3</v>
      </c>
      <c r="C99" s="322">
        <v>90</v>
      </c>
      <c r="D99" s="322" t="s">
        <v>1274</v>
      </c>
      <c r="E99" s="322" t="s">
        <v>58</v>
      </c>
      <c r="F99" s="322" t="s">
        <v>1591</v>
      </c>
      <c r="G99" s="322"/>
      <c r="H99" s="323"/>
      <c r="I99" s="322" t="s">
        <v>1591</v>
      </c>
      <c r="J99" s="321" t="s">
        <v>1590</v>
      </c>
      <c r="K99" s="320">
        <v>90</v>
      </c>
    </row>
    <row r="100" spans="2:11" s="314" customFormat="1" ht="12" customHeight="1" x14ac:dyDescent="0.25">
      <c r="B100" s="324">
        <v>3</v>
      </c>
      <c r="C100" s="322">
        <v>91</v>
      </c>
      <c r="D100" s="322" t="s">
        <v>1274</v>
      </c>
      <c r="E100" s="322" t="s">
        <v>58</v>
      </c>
      <c r="F100" s="322" t="s">
        <v>1589</v>
      </c>
      <c r="G100" s="322"/>
      <c r="H100" s="323"/>
      <c r="I100" s="322" t="s">
        <v>1589</v>
      </c>
      <c r="J100" s="321" t="s">
        <v>1588</v>
      </c>
      <c r="K100" s="320">
        <v>91</v>
      </c>
    </row>
    <row r="101" spans="2:11" s="314" customFormat="1" ht="12" customHeight="1" x14ac:dyDescent="0.25">
      <c r="B101" s="324">
        <v>3</v>
      </c>
      <c r="C101" s="322">
        <v>92</v>
      </c>
      <c r="D101" s="322" t="s">
        <v>1274</v>
      </c>
      <c r="E101" s="322" t="s">
        <v>58</v>
      </c>
      <c r="F101" s="322" t="s">
        <v>1587</v>
      </c>
      <c r="G101" s="322"/>
      <c r="H101" s="323"/>
      <c r="I101" s="322" t="s">
        <v>1587</v>
      </c>
      <c r="J101" s="321" t="s">
        <v>1586</v>
      </c>
      <c r="K101" s="320">
        <v>92</v>
      </c>
    </row>
    <row r="102" spans="2:11" s="314" customFormat="1" ht="12" customHeight="1" x14ac:dyDescent="0.25">
      <c r="B102" s="324">
        <v>3</v>
      </c>
      <c r="C102" s="322">
        <v>93</v>
      </c>
      <c r="D102" s="322" t="s">
        <v>1274</v>
      </c>
      <c r="E102" s="322" t="s">
        <v>58</v>
      </c>
      <c r="F102" s="322" t="s">
        <v>1585</v>
      </c>
      <c r="G102" s="322"/>
      <c r="H102" s="323"/>
      <c r="I102" s="322" t="s">
        <v>1585</v>
      </c>
      <c r="J102" s="321" t="s">
        <v>1584</v>
      </c>
      <c r="K102" s="320">
        <v>93</v>
      </c>
    </row>
    <row r="103" spans="2:11" s="314" customFormat="1" ht="12" customHeight="1" x14ac:dyDescent="0.25">
      <c r="B103" s="324">
        <v>3</v>
      </c>
      <c r="C103" s="322">
        <v>94</v>
      </c>
      <c r="D103" s="322" t="s">
        <v>1274</v>
      </c>
      <c r="E103" s="322" t="s">
        <v>58</v>
      </c>
      <c r="F103" s="322" t="s">
        <v>1583</v>
      </c>
      <c r="G103" s="322"/>
      <c r="H103" s="323"/>
      <c r="I103" s="322" t="s">
        <v>1583</v>
      </c>
      <c r="J103" s="321" t="s">
        <v>1582</v>
      </c>
      <c r="K103" s="320">
        <v>94</v>
      </c>
    </row>
    <row r="104" spans="2:11" s="314" customFormat="1" ht="12" customHeight="1" x14ac:dyDescent="0.25">
      <c r="B104" s="324">
        <v>3</v>
      </c>
      <c r="C104" s="322">
        <v>95</v>
      </c>
      <c r="D104" s="322" t="s">
        <v>1274</v>
      </c>
      <c r="E104" s="322" t="s">
        <v>58</v>
      </c>
      <c r="F104" s="322" t="s">
        <v>1581</v>
      </c>
      <c r="G104" s="322"/>
      <c r="H104" s="323"/>
      <c r="I104" s="322" t="s">
        <v>1581</v>
      </c>
      <c r="J104" s="321" t="s">
        <v>1580</v>
      </c>
      <c r="K104" s="320">
        <v>95</v>
      </c>
    </row>
    <row r="105" spans="2:11" s="314" customFormat="1" ht="12" customHeight="1" x14ac:dyDescent="0.25">
      <c r="B105" s="324">
        <v>2</v>
      </c>
      <c r="C105" s="322">
        <v>96</v>
      </c>
      <c r="D105" s="322" t="s">
        <v>1274</v>
      </c>
      <c r="E105" s="322" t="s">
        <v>60</v>
      </c>
      <c r="F105" s="322"/>
      <c r="G105" s="322"/>
      <c r="H105" s="323"/>
      <c r="I105" s="322" t="s">
        <v>60</v>
      </c>
      <c r="J105" s="321" t="s">
        <v>1579</v>
      </c>
      <c r="K105" s="320">
        <v>96</v>
      </c>
    </row>
    <row r="106" spans="2:11" s="314" customFormat="1" ht="12" customHeight="1" x14ac:dyDescent="0.25">
      <c r="B106" s="324">
        <v>3</v>
      </c>
      <c r="C106" s="322">
        <v>97</v>
      </c>
      <c r="D106" s="322" t="s">
        <v>1274</v>
      </c>
      <c r="E106" s="322" t="s">
        <v>60</v>
      </c>
      <c r="F106" s="322" t="s">
        <v>1578</v>
      </c>
      <c r="G106" s="322"/>
      <c r="H106" s="323"/>
      <c r="I106" s="322" t="s">
        <v>1578</v>
      </c>
      <c r="J106" s="321" t="s">
        <v>454</v>
      </c>
      <c r="K106" s="320">
        <v>97</v>
      </c>
    </row>
    <row r="107" spans="2:11" s="314" customFormat="1" ht="12" customHeight="1" x14ac:dyDescent="0.25">
      <c r="B107" s="324">
        <v>3</v>
      </c>
      <c r="C107" s="322">
        <v>98</v>
      </c>
      <c r="D107" s="322" t="s">
        <v>1274</v>
      </c>
      <c r="E107" s="322" t="s">
        <v>60</v>
      </c>
      <c r="F107" s="322" t="s">
        <v>1577</v>
      </c>
      <c r="G107" s="322"/>
      <c r="H107" s="323"/>
      <c r="I107" s="322" t="s">
        <v>1577</v>
      </c>
      <c r="J107" s="321" t="s">
        <v>1576</v>
      </c>
      <c r="K107" s="320">
        <v>98</v>
      </c>
    </row>
    <row r="108" spans="2:11" s="314" customFormat="1" ht="12" customHeight="1" x14ac:dyDescent="0.25">
      <c r="B108" s="324">
        <v>3</v>
      </c>
      <c r="C108" s="322">
        <v>99</v>
      </c>
      <c r="D108" s="322" t="s">
        <v>1274</v>
      </c>
      <c r="E108" s="322" t="s">
        <v>60</v>
      </c>
      <c r="F108" s="322" t="s">
        <v>1575</v>
      </c>
      <c r="G108" s="322"/>
      <c r="H108" s="323"/>
      <c r="I108" s="322" t="s">
        <v>1575</v>
      </c>
      <c r="J108" s="321" t="s">
        <v>1574</v>
      </c>
      <c r="K108" s="320">
        <v>99</v>
      </c>
    </row>
    <row r="109" spans="2:11" s="314" customFormat="1" ht="12" customHeight="1" x14ac:dyDescent="0.25">
      <c r="B109" s="324">
        <v>3</v>
      </c>
      <c r="C109" s="322">
        <v>100</v>
      </c>
      <c r="D109" s="322" t="s">
        <v>1274</v>
      </c>
      <c r="E109" s="322" t="s">
        <v>60</v>
      </c>
      <c r="F109" s="322" t="s">
        <v>1573</v>
      </c>
      <c r="G109" s="322"/>
      <c r="H109" s="323"/>
      <c r="I109" s="322" t="s">
        <v>1573</v>
      </c>
      <c r="J109" s="321" t="s">
        <v>1572</v>
      </c>
      <c r="K109" s="320">
        <v>100</v>
      </c>
    </row>
    <row r="110" spans="2:11" s="314" customFormat="1" ht="12" customHeight="1" x14ac:dyDescent="0.25">
      <c r="B110" s="324">
        <v>3</v>
      </c>
      <c r="C110" s="322">
        <v>101</v>
      </c>
      <c r="D110" s="322" t="s">
        <v>1274</v>
      </c>
      <c r="E110" s="322" t="s">
        <v>60</v>
      </c>
      <c r="F110" s="322" t="s">
        <v>1571</v>
      </c>
      <c r="G110" s="322"/>
      <c r="H110" s="323"/>
      <c r="I110" s="322" t="s">
        <v>1571</v>
      </c>
      <c r="J110" s="321" t="s">
        <v>1570</v>
      </c>
      <c r="K110" s="320">
        <v>101</v>
      </c>
    </row>
    <row r="111" spans="2:11" s="314" customFormat="1" ht="12" customHeight="1" x14ac:dyDescent="0.25">
      <c r="B111" s="324">
        <v>2</v>
      </c>
      <c r="C111" s="322">
        <v>102</v>
      </c>
      <c r="D111" s="322" t="s">
        <v>1274</v>
      </c>
      <c r="E111" s="322" t="s">
        <v>62</v>
      </c>
      <c r="F111" s="322"/>
      <c r="G111" s="322"/>
      <c r="H111" s="323"/>
      <c r="I111" s="322" t="s">
        <v>62</v>
      </c>
      <c r="J111" s="321" t="s">
        <v>1569</v>
      </c>
      <c r="K111" s="320">
        <v>102</v>
      </c>
    </row>
    <row r="112" spans="2:11" s="314" customFormat="1" ht="12" customHeight="1" x14ac:dyDescent="0.25">
      <c r="B112" s="324">
        <v>3</v>
      </c>
      <c r="C112" s="322">
        <v>103</v>
      </c>
      <c r="D112" s="322" t="s">
        <v>1274</v>
      </c>
      <c r="E112" s="322" t="s">
        <v>62</v>
      </c>
      <c r="F112" s="322" t="s">
        <v>1568</v>
      </c>
      <c r="G112" s="322"/>
      <c r="H112" s="323"/>
      <c r="I112" s="322" t="s">
        <v>1568</v>
      </c>
      <c r="J112" s="321" t="s">
        <v>454</v>
      </c>
      <c r="K112" s="320">
        <v>103</v>
      </c>
    </row>
    <row r="113" spans="2:11" s="314" customFormat="1" ht="12" customHeight="1" x14ac:dyDescent="0.25">
      <c r="B113" s="324">
        <v>3</v>
      </c>
      <c r="C113" s="322">
        <v>104</v>
      </c>
      <c r="D113" s="322" t="s">
        <v>1274</v>
      </c>
      <c r="E113" s="322" t="s">
        <v>62</v>
      </c>
      <c r="F113" s="322" t="s">
        <v>1567</v>
      </c>
      <c r="G113" s="322"/>
      <c r="H113" s="323"/>
      <c r="I113" s="322" t="s">
        <v>1567</v>
      </c>
      <c r="J113" s="321" t="s">
        <v>1566</v>
      </c>
      <c r="K113" s="320">
        <v>104</v>
      </c>
    </row>
    <row r="114" spans="2:11" s="314" customFormat="1" ht="12" customHeight="1" x14ac:dyDescent="0.25">
      <c r="B114" s="324">
        <v>3</v>
      </c>
      <c r="C114" s="322">
        <v>105</v>
      </c>
      <c r="D114" s="322" t="s">
        <v>1274</v>
      </c>
      <c r="E114" s="322" t="s">
        <v>62</v>
      </c>
      <c r="F114" s="322" t="s">
        <v>1565</v>
      </c>
      <c r="G114" s="322"/>
      <c r="H114" s="323"/>
      <c r="I114" s="322" t="s">
        <v>1565</v>
      </c>
      <c r="J114" s="321" t="s">
        <v>1564</v>
      </c>
      <c r="K114" s="320">
        <v>105</v>
      </c>
    </row>
    <row r="115" spans="2:11" s="314" customFormat="1" ht="12" customHeight="1" x14ac:dyDescent="0.25">
      <c r="B115" s="324">
        <v>3</v>
      </c>
      <c r="C115" s="322">
        <v>106</v>
      </c>
      <c r="D115" s="322" t="s">
        <v>1274</v>
      </c>
      <c r="E115" s="322" t="s">
        <v>62</v>
      </c>
      <c r="F115" s="322" t="s">
        <v>1563</v>
      </c>
      <c r="G115" s="322"/>
      <c r="H115" s="323"/>
      <c r="I115" s="322" t="s">
        <v>1563</v>
      </c>
      <c r="J115" s="321" t="s">
        <v>1562</v>
      </c>
      <c r="K115" s="320">
        <v>106</v>
      </c>
    </row>
    <row r="116" spans="2:11" s="314" customFormat="1" ht="12" customHeight="1" x14ac:dyDescent="0.25">
      <c r="B116" s="324">
        <v>3</v>
      </c>
      <c r="C116" s="322">
        <v>107</v>
      </c>
      <c r="D116" s="322" t="s">
        <v>1274</v>
      </c>
      <c r="E116" s="322" t="s">
        <v>62</v>
      </c>
      <c r="F116" s="322" t="s">
        <v>1561</v>
      </c>
      <c r="G116" s="322"/>
      <c r="H116" s="323"/>
      <c r="I116" s="322" t="s">
        <v>1561</v>
      </c>
      <c r="J116" s="321" t="s">
        <v>1560</v>
      </c>
      <c r="K116" s="320">
        <v>107</v>
      </c>
    </row>
    <row r="117" spans="2:11" s="314" customFormat="1" ht="12" customHeight="1" x14ac:dyDescent="0.25">
      <c r="B117" s="324">
        <v>2</v>
      </c>
      <c r="C117" s="322">
        <v>108</v>
      </c>
      <c r="D117" s="322" t="s">
        <v>1274</v>
      </c>
      <c r="E117" s="322" t="s">
        <v>64</v>
      </c>
      <c r="F117" s="322"/>
      <c r="G117" s="322"/>
      <c r="H117" s="323"/>
      <c r="I117" s="322" t="s">
        <v>64</v>
      </c>
      <c r="J117" s="321" t="s">
        <v>1559</v>
      </c>
      <c r="K117" s="320">
        <v>108</v>
      </c>
    </row>
    <row r="118" spans="2:11" s="314" customFormat="1" ht="12" customHeight="1" x14ac:dyDescent="0.25">
      <c r="B118" s="324">
        <v>3</v>
      </c>
      <c r="C118" s="322">
        <v>109</v>
      </c>
      <c r="D118" s="322" t="s">
        <v>1274</v>
      </c>
      <c r="E118" s="322" t="s">
        <v>64</v>
      </c>
      <c r="F118" s="322" t="s">
        <v>1558</v>
      </c>
      <c r="G118" s="322"/>
      <c r="H118" s="323"/>
      <c r="I118" s="322" t="s">
        <v>1558</v>
      </c>
      <c r="J118" s="321" t="s">
        <v>454</v>
      </c>
      <c r="K118" s="320">
        <v>109</v>
      </c>
    </row>
    <row r="119" spans="2:11" s="314" customFormat="1" ht="12" customHeight="1" x14ac:dyDescent="0.25">
      <c r="B119" s="324">
        <v>3</v>
      </c>
      <c r="C119" s="322">
        <v>110</v>
      </c>
      <c r="D119" s="322" t="s">
        <v>1274</v>
      </c>
      <c r="E119" s="322" t="s">
        <v>64</v>
      </c>
      <c r="F119" s="322" t="s">
        <v>1557</v>
      </c>
      <c r="G119" s="322"/>
      <c r="H119" s="323"/>
      <c r="I119" s="322" t="s">
        <v>1557</v>
      </c>
      <c r="J119" s="321" t="s">
        <v>1556</v>
      </c>
      <c r="K119" s="320">
        <v>110</v>
      </c>
    </row>
    <row r="120" spans="2:11" s="314" customFormat="1" ht="12" customHeight="1" x14ac:dyDescent="0.25">
      <c r="B120" s="324">
        <v>3</v>
      </c>
      <c r="C120" s="322">
        <v>111</v>
      </c>
      <c r="D120" s="322" t="s">
        <v>1274</v>
      </c>
      <c r="E120" s="322" t="s">
        <v>64</v>
      </c>
      <c r="F120" s="322" t="s">
        <v>1555</v>
      </c>
      <c r="G120" s="322"/>
      <c r="H120" s="323"/>
      <c r="I120" s="322" t="s">
        <v>1555</v>
      </c>
      <c r="J120" s="321" t="s">
        <v>1554</v>
      </c>
      <c r="K120" s="320">
        <v>111</v>
      </c>
    </row>
    <row r="121" spans="2:11" s="314" customFormat="1" ht="12" customHeight="1" x14ac:dyDescent="0.25">
      <c r="B121" s="324">
        <v>3</v>
      </c>
      <c r="C121" s="322">
        <v>112</v>
      </c>
      <c r="D121" s="322" t="s">
        <v>1274</v>
      </c>
      <c r="E121" s="322" t="s">
        <v>64</v>
      </c>
      <c r="F121" s="322" t="s">
        <v>1553</v>
      </c>
      <c r="G121" s="322"/>
      <c r="H121" s="323"/>
      <c r="I121" s="322" t="s">
        <v>1553</v>
      </c>
      <c r="J121" s="321" t="s">
        <v>1552</v>
      </c>
      <c r="K121" s="320">
        <v>112</v>
      </c>
    </row>
    <row r="122" spans="2:11" s="314" customFormat="1" ht="12" customHeight="1" x14ac:dyDescent="0.25">
      <c r="B122" s="324">
        <v>3</v>
      </c>
      <c r="C122" s="322">
        <v>113</v>
      </c>
      <c r="D122" s="322" t="s">
        <v>1274</v>
      </c>
      <c r="E122" s="322" t="s">
        <v>64</v>
      </c>
      <c r="F122" s="322" t="s">
        <v>1551</v>
      </c>
      <c r="G122" s="322"/>
      <c r="H122" s="323"/>
      <c r="I122" s="322" t="s">
        <v>1551</v>
      </c>
      <c r="J122" s="321" t="s">
        <v>1550</v>
      </c>
      <c r="K122" s="320">
        <v>113</v>
      </c>
    </row>
    <row r="123" spans="2:11" s="314" customFormat="1" ht="12" customHeight="1" x14ac:dyDescent="0.25">
      <c r="B123" s="324">
        <v>3</v>
      </c>
      <c r="C123" s="322">
        <v>114</v>
      </c>
      <c r="D123" s="322" t="s">
        <v>1274</v>
      </c>
      <c r="E123" s="322" t="s">
        <v>64</v>
      </c>
      <c r="F123" s="322" t="s">
        <v>1549</v>
      </c>
      <c r="G123" s="322"/>
      <c r="H123" s="323"/>
      <c r="I123" s="322" t="s">
        <v>1549</v>
      </c>
      <c r="J123" s="321" t="s">
        <v>1548</v>
      </c>
      <c r="K123" s="320">
        <v>114</v>
      </c>
    </row>
    <row r="124" spans="2:11" s="314" customFormat="1" ht="12" customHeight="1" x14ac:dyDescent="0.25">
      <c r="B124" s="324">
        <v>3</v>
      </c>
      <c r="C124" s="322">
        <v>115</v>
      </c>
      <c r="D124" s="322" t="s">
        <v>1274</v>
      </c>
      <c r="E124" s="322" t="s">
        <v>64</v>
      </c>
      <c r="F124" s="322" t="s">
        <v>1547</v>
      </c>
      <c r="G124" s="322"/>
      <c r="H124" s="323"/>
      <c r="I124" s="322" t="s">
        <v>1547</v>
      </c>
      <c r="J124" s="321" t="s">
        <v>1546</v>
      </c>
      <c r="K124" s="320">
        <v>115</v>
      </c>
    </row>
    <row r="125" spans="2:11" s="314" customFormat="1" ht="12" customHeight="1" x14ac:dyDescent="0.25">
      <c r="B125" s="324">
        <v>2</v>
      </c>
      <c r="C125" s="322">
        <v>116</v>
      </c>
      <c r="D125" s="322" t="s">
        <v>1274</v>
      </c>
      <c r="E125" s="322" t="s">
        <v>66</v>
      </c>
      <c r="F125" s="322"/>
      <c r="G125" s="322"/>
      <c r="H125" s="323"/>
      <c r="I125" s="322" t="s">
        <v>66</v>
      </c>
      <c r="J125" s="321" t="s">
        <v>1545</v>
      </c>
      <c r="K125" s="320">
        <v>116</v>
      </c>
    </row>
    <row r="126" spans="2:11" s="314" customFormat="1" ht="12" customHeight="1" x14ac:dyDescent="0.25">
      <c r="B126" s="324">
        <v>3</v>
      </c>
      <c r="C126" s="322">
        <v>117</v>
      </c>
      <c r="D126" s="322" t="s">
        <v>1274</v>
      </c>
      <c r="E126" s="322" t="s">
        <v>66</v>
      </c>
      <c r="F126" s="322" t="s">
        <v>1544</v>
      </c>
      <c r="G126" s="322"/>
      <c r="H126" s="323"/>
      <c r="I126" s="322" t="s">
        <v>1544</v>
      </c>
      <c r="J126" s="321" t="s">
        <v>454</v>
      </c>
      <c r="K126" s="320">
        <v>117</v>
      </c>
    </row>
    <row r="127" spans="2:11" s="314" customFormat="1" ht="12" customHeight="1" x14ac:dyDescent="0.25">
      <c r="B127" s="324">
        <v>3</v>
      </c>
      <c r="C127" s="322">
        <v>118</v>
      </c>
      <c r="D127" s="322" t="s">
        <v>1274</v>
      </c>
      <c r="E127" s="322" t="s">
        <v>66</v>
      </c>
      <c r="F127" s="322" t="s">
        <v>1543</v>
      </c>
      <c r="G127" s="322"/>
      <c r="H127" s="323"/>
      <c r="I127" s="322" t="s">
        <v>1543</v>
      </c>
      <c r="J127" s="321" t="s">
        <v>1542</v>
      </c>
      <c r="K127" s="320">
        <v>118</v>
      </c>
    </row>
    <row r="128" spans="2:11" s="314" customFormat="1" ht="12" customHeight="1" x14ac:dyDescent="0.25">
      <c r="B128" s="324">
        <v>3</v>
      </c>
      <c r="C128" s="322">
        <v>119</v>
      </c>
      <c r="D128" s="322" t="s">
        <v>1274</v>
      </c>
      <c r="E128" s="322" t="s">
        <v>66</v>
      </c>
      <c r="F128" s="322" t="s">
        <v>1541</v>
      </c>
      <c r="G128" s="322"/>
      <c r="H128" s="323"/>
      <c r="I128" s="322" t="s">
        <v>1541</v>
      </c>
      <c r="J128" s="321" t="s">
        <v>1540</v>
      </c>
      <c r="K128" s="320">
        <v>119</v>
      </c>
    </row>
    <row r="129" spans="2:11" s="314" customFormat="1" ht="12" customHeight="1" x14ac:dyDescent="0.25">
      <c r="B129" s="324">
        <v>3</v>
      </c>
      <c r="C129" s="322">
        <v>120</v>
      </c>
      <c r="D129" s="322" t="s">
        <v>1274</v>
      </c>
      <c r="E129" s="322" t="s">
        <v>66</v>
      </c>
      <c r="F129" s="322" t="s">
        <v>1539</v>
      </c>
      <c r="G129" s="322"/>
      <c r="H129" s="323"/>
      <c r="I129" s="322" t="s">
        <v>1539</v>
      </c>
      <c r="J129" s="321" t="s">
        <v>1538</v>
      </c>
      <c r="K129" s="320">
        <v>120</v>
      </c>
    </row>
    <row r="130" spans="2:11" s="314" customFormat="1" ht="12" customHeight="1" x14ac:dyDescent="0.25">
      <c r="B130" s="324">
        <v>3</v>
      </c>
      <c r="C130" s="322">
        <v>121</v>
      </c>
      <c r="D130" s="322" t="s">
        <v>1274</v>
      </c>
      <c r="E130" s="322" t="s">
        <v>66</v>
      </c>
      <c r="F130" s="322" t="s">
        <v>1537</v>
      </c>
      <c r="G130" s="322"/>
      <c r="H130" s="323"/>
      <c r="I130" s="322" t="s">
        <v>1537</v>
      </c>
      <c r="J130" s="321" t="s">
        <v>1536</v>
      </c>
      <c r="K130" s="320">
        <v>121</v>
      </c>
    </row>
    <row r="131" spans="2:11" s="314" customFormat="1" ht="12" customHeight="1" x14ac:dyDescent="0.25">
      <c r="B131" s="324">
        <v>2</v>
      </c>
      <c r="C131" s="322">
        <v>122</v>
      </c>
      <c r="D131" s="322" t="s">
        <v>1274</v>
      </c>
      <c r="E131" s="322" t="s">
        <v>68</v>
      </c>
      <c r="F131" s="322"/>
      <c r="G131" s="322"/>
      <c r="H131" s="323"/>
      <c r="I131" s="322" t="s">
        <v>68</v>
      </c>
      <c r="J131" s="321" t="s">
        <v>1535</v>
      </c>
      <c r="K131" s="320">
        <v>122</v>
      </c>
    </row>
    <row r="132" spans="2:11" s="314" customFormat="1" ht="12" customHeight="1" x14ac:dyDescent="0.25">
      <c r="B132" s="324">
        <v>3</v>
      </c>
      <c r="C132" s="322">
        <v>123</v>
      </c>
      <c r="D132" s="322" t="s">
        <v>1274</v>
      </c>
      <c r="E132" s="322" t="s">
        <v>68</v>
      </c>
      <c r="F132" s="322" t="s">
        <v>1534</v>
      </c>
      <c r="G132" s="322"/>
      <c r="H132" s="323"/>
      <c r="I132" s="322" t="s">
        <v>1534</v>
      </c>
      <c r="J132" s="321" t="s">
        <v>454</v>
      </c>
      <c r="K132" s="320">
        <v>123</v>
      </c>
    </row>
    <row r="133" spans="2:11" s="314" customFormat="1" ht="12" customHeight="1" x14ac:dyDescent="0.25">
      <c r="B133" s="324">
        <v>3</v>
      </c>
      <c r="C133" s="322">
        <v>124</v>
      </c>
      <c r="D133" s="322" t="s">
        <v>1274</v>
      </c>
      <c r="E133" s="322" t="s">
        <v>68</v>
      </c>
      <c r="F133" s="322" t="s">
        <v>1533</v>
      </c>
      <c r="G133" s="322"/>
      <c r="H133" s="323"/>
      <c r="I133" s="322" t="s">
        <v>1533</v>
      </c>
      <c r="J133" s="321" t="s">
        <v>1532</v>
      </c>
      <c r="K133" s="320">
        <v>124</v>
      </c>
    </row>
    <row r="134" spans="2:11" s="314" customFormat="1" ht="12" customHeight="1" x14ac:dyDescent="0.25">
      <c r="B134" s="324">
        <v>3</v>
      </c>
      <c r="C134" s="322">
        <v>125</v>
      </c>
      <c r="D134" s="322" t="s">
        <v>1274</v>
      </c>
      <c r="E134" s="322" t="s">
        <v>68</v>
      </c>
      <c r="F134" s="322" t="s">
        <v>1531</v>
      </c>
      <c r="G134" s="322"/>
      <c r="H134" s="323"/>
      <c r="I134" s="322" t="s">
        <v>1531</v>
      </c>
      <c r="J134" s="321" t="s">
        <v>1530</v>
      </c>
      <c r="K134" s="320">
        <v>125</v>
      </c>
    </row>
    <row r="135" spans="2:11" s="314" customFormat="1" ht="12" customHeight="1" x14ac:dyDescent="0.25">
      <c r="B135" s="324">
        <v>3</v>
      </c>
      <c r="C135" s="322">
        <v>126</v>
      </c>
      <c r="D135" s="322" t="s">
        <v>1274</v>
      </c>
      <c r="E135" s="322" t="s">
        <v>68</v>
      </c>
      <c r="F135" s="322" t="s">
        <v>1529</v>
      </c>
      <c r="G135" s="322"/>
      <c r="H135" s="323"/>
      <c r="I135" s="322" t="s">
        <v>1529</v>
      </c>
      <c r="J135" s="321" t="s">
        <v>1528</v>
      </c>
      <c r="K135" s="320">
        <v>126</v>
      </c>
    </row>
    <row r="136" spans="2:11" s="314" customFormat="1" ht="12" customHeight="1" x14ac:dyDescent="0.25">
      <c r="B136" s="324">
        <v>3</v>
      </c>
      <c r="C136" s="322">
        <v>127</v>
      </c>
      <c r="D136" s="322" t="s">
        <v>1274</v>
      </c>
      <c r="E136" s="322" t="s">
        <v>68</v>
      </c>
      <c r="F136" s="322" t="s">
        <v>1527</v>
      </c>
      <c r="G136" s="322"/>
      <c r="H136" s="323"/>
      <c r="I136" s="322" t="s">
        <v>1527</v>
      </c>
      <c r="J136" s="321" t="s">
        <v>1526</v>
      </c>
      <c r="K136" s="320">
        <v>127</v>
      </c>
    </row>
    <row r="137" spans="2:11" s="314" customFormat="1" ht="12" customHeight="1" x14ac:dyDescent="0.25">
      <c r="B137" s="324">
        <v>3</v>
      </c>
      <c r="C137" s="322">
        <v>128</v>
      </c>
      <c r="D137" s="322" t="s">
        <v>1274</v>
      </c>
      <c r="E137" s="322" t="s">
        <v>68</v>
      </c>
      <c r="F137" s="322" t="s">
        <v>1525</v>
      </c>
      <c r="G137" s="322"/>
      <c r="H137" s="323"/>
      <c r="I137" s="322" t="s">
        <v>1525</v>
      </c>
      <c r="J137" s="321" t="s">
        <v>1524</v>
      </c>
      <c r="K137" s="320">
        <v>128</v>
      </c>
    </row>
    <row r="138" spans="2:11" s="314" customFormat="1" ht="12" customHeight="1" x14ac:dyDescent="0.25">
      <c r="B138" s="324">
        <v>3</v>
      </c>
      <c r="C138" s="322">
        <v>129</v>
      </c>
      <c r="D138" s="322" t="s">
        <v>1274</v>
      </c>
      <c r="E138" s="322" t="s">
        <v>68</v>
      </c>
      <c r="F138" s="322" t="s">
        <v>1523</v>
      </c>
      <c r="G138" s="322"/>
      <c r="H138" s="323"/>
      <c r="I138" s="322" t="s">
        <v>1523</v>
      </c>
      <c r="J138" s="321" t="s">
        <v>1522</v>
      </c>
      <c r="K138" s="320">
        <v>129</v>
      </c>
    </row>
    <row r="139" spans="2:11" s="314" customFormat="1" ht="12" customHeight="1" x14ac:dyDescent="0.25">
      <c r="B139" s="324">
        <v>3</v>
      </c>
      <c r="C139" s="322">
        <v>130</v>
      </c>
      <c r="D139" s="322" t="s">
        <v>1274</v>
      </c>
      <c r="E139" s="322" t="s">
        <v>68</v>
      </c>
      <c r="F139" s="322" t="s">
        <v>1521</v>
      </c>
      <c r="G139" s="322"/>
      <c r="H139" s="323"/>
      <c r="I139" s="322" t="s">
        <v>1521</v>
      </c>
      <c r="J139" s="321" t="s">
        <v>1520</v>
      </c>
      <c r="K139" s="320">
        <v>130</v>
      </c>
    </row>
    <row r="140" spans="2:11" s="314" customFormat="1" ht="12" customHeight="1" x14ac:dyDescent="0.25">
      <c r="B140" s="324">
        <v>2</v>
      </c>
      <c r="C140" s="322">
        <v>131</v>
      </c>
      <c r="D140" s="322" t="s">
        <v>1274</v>
      </c>
      <c r="E140" s="322" t="s">
        <v>70</v>
      </c>
      <c r="F140" s="322"/>
      <c r="G140" s="322"/>
      <c r="H140" s="323"/>
      <c r="I140" s="322" t="s">
        <v>70</v>
      </c>
      <c r="J140" s="321" t="s">
        <v>1519</v>
      </c>
      <c r="K140" s="320">
        <v>131</v>
      </c>
    </row>
    <row r="141" spans="2:11" s="314" customFormat="1" ht="12" customHeight="1" x14ac:dyDescent="0.25">
      <c r="B141" s="324">
        <v>3</v>
      </c>
      <c r="C141" s="322">
        <v>132</v>
      </c>
      <c r="D141" s="322" t="s">
        <v>1274</v>
      </c>
      <c r="E141" s="322" t="s">
        <v>70</v>
      </c>
      <c r="F141" s="322" t="s">
        <v>1518</v>
      </c>
      <c r="G141" s="322"/>
      <c r="H141" s="323"/>
      <c r="I141" s="322" t="s">
        <v>1518</v>
      </c>
      <c r="J141" s="321" t="s">
        <v>454</v>
      </c>
      <c r="K141" s="320">
        <v>132</v>
      </c>
    </row>
    <row r="142" spans="2:11" s="314" customFormat="1" ht="12" customHeight="1" x14ac:dyDescent="0.25">
      <c r="B142" s="324">
        <v>3</v>
      </c>
      <c r="C142" s="322">
        <v>133</v>
      </c>
      <c r="D142" s="322" t="s">
        <v>1274</v>
      </c>
      <c r="E142" s="322" t="s">
        <v>70</v>
      </c>
      <c r="F142" s="322" t="s">
        <v>1517</v>
      </c>
      <c r="G142" s="322"/>
      <c r="H142" s="323"/>
      <c r="I142" s="322" t="s">
        <v>1517</v>
      </c>
      <c r="J142" s="321" t="s">
        <v>1516</v>
      </c>
      <c r="K142" s="320">
        <v>133</v>
      </c>
    </row>
    <row r="143" spans="2:11" s="314" customFormat="1" ht="12" customHeight="1" x14ac:dyDescent="0.25">
      <c r="B143" s="324">
        <v>3</v>
      </c>
      <c r="C143" s="322">
        <v>134</v>
      </c>
      <c r="D143" s="322" t="s">
        <v>1274</v>
      </c>
      <c r="E143" s="322" t="s">
        <v>70</v>
      </c>
      <c r="F143" s="322" t="s">
        <v>1515</v>
      </c>
      <c r="G143" s="322"/>
      <c r="H143" s="323"/>
      <c r="I143" s="322" t="s">
        <v>1515</v>
      </c>
      <c r="J143" s="321" t="s">
        <v>1514</v>
      </c>
      <c r="K143" s="320">
        <v>134</v>
      </c>
    </row>
    <row r="144" spans="2:11" s="314" customFormat="1" ht="12" customHeight="1" x14ac:dyDescent="0.25">
      <c r="B144" s="324">
        <v>3</v>
      </c>
      <c r="C144" s="322">
        <v>135</v>
      </c>
      <c r="D144" s="322" t="s">
        <v>1274</v>
      </c>
      <c r="E144" s="322" t="s">
        <v>70</v>
      </c>
      <c r="F144" s="322" t="s">
        <v>1513</v>
      </c>
      <c r="G144" s="322"/>
      <c r="H144" s="323"/>
      <c r="I144" s="322" t="s">
        <v>1513</v>
      </c>
      <c r="J144" s="321" t="s">
        <v>1512</v>
      </c>
      <c r="K144" s="320">
        <v>135</v>
      </c>
    </row>
    <row r="145" spans="2:11" s="314" customFormat="1" ht="12" customHeight="1" x14ac:dyDescent="0.25">
      <c r="B145" s="324">
        <v>3</v>
      </c>
      <c r="C145" s="322">
        <v>136</v>
      </c>
      <c r="D145" s="322" t="s">
        <v>1274</v>
      </c>
      <c r="E145" s="322" t="s">
        <v>70</v>
      </c>
      <c r="F145" s="322" t="s">
        <v>1511</v>
      </c>
      <c r="G145" s="322"/>
      <c r="H145" s="323"/>
      <c r="I145" s="322" t="s">
        <v>1511</v>
      </c>
      <c r="J145" s="321" t="s">
        <v>1510</v>
      </c>
      <c r="K145" s="320">
        <v>136</v>
      </c>
    </row>
    <row r="146" spans="2:11" s="314" customFormat="1" ht="12" customHeight="1" x14ac:dyDescent="0.25">
      <c r="B146" s="324">
        <v>3</v>
      </c>
      <c r="C146" s="322">
        <v>137</v>
      </c>
      <c r="D146" s="322" t="s">
        <v>1274</v>
      </c>
      <c r="E146" s="322" t="s">
        <v>70</v>
      </c>
      <c r="F146" s="322" t="s">
        <v>1509</v>
      </c>
      <c r="G146" s="322"/>
      <c r="H146" s="323"/>
      <c r="I146" s="322" t="s">
        <v>1509</v>
      </c>
      <c r="J146" s="321" t="s">
        <v>1508</v>
      </c>
      <c r="K146" s="320">
        <v>137</v>
      </c>
    </row>
    <row r="147" spans="2:11" s="314" customFormat="1" ht="12" customHeight="1" x14ac:dyDescent="0.25">
      <c r="B147" s="324">
        <v>2</v>
      </c>
      <c r="C147" s="322">
        <v>138</v>
      </c>
      <c r="D147" s="322" t="s">
        <v>1274</v>
      </c>
      <c r="E147" s="322" t="s">
        <v>72</v>
      </c>
      <c r="F147" s="322"/>
      <c r="G147" s="322"/>
      <c r="H147" s="323"/>
      <c r="I147" s="322" t="s">
        <v>72</v>
      </c>
      <c r="J147" s="321" t="s">
        <v>1507</v>
      </c>
      <c r="K147" s="320">
        <v>138</v>
      </c>
    </row>
    <row r="148" spans="2:11" s="314" customFormat="1" ht="12" customHeight="1" x14ac:dyDescent="0.25">
      <c r="B148" s="324">
        <v>3</v>
      </c>
      <c r="C148" s="322">
        <v>139</v>
      </c>
      <c r="D148" s="322" t="s">
        <v>1274</v>
      </c>
      <c r="E148" s="322" t="s">
        <v>72</v>
      </c>
      <c r="F148" s="322" t="s">
        <v>1506</v>
      </c>
      <c r="G148" s="322"/>
      <c r="H148" s="323"/>
      <c r="I148" s="322" t="s">
        <v>1506</v>
      </c>
      <c r="J148" s="321" t="s">
        <v>454</v>
      </c>
      <c r="K148" s="320">
        <v>139</v>
      </c>
    </row>
    <row r="149" spans="2:11" s="314" customFormat="1" ht="12" customHeight="1" x14ac:dyDescent="0.25">
      <c r="B149" s="324">
        <v>3</v>
      </c>
      <c r="C149" s="322">
        <v>140</v>
      </c>
      <c r="D149" s="322" t="s">
        <v>1274</v>
      </c>
      <c r="E149" s="322" t="s">
        <v>72</v>
      </c>
      <c r="F149" s="322" t="s">
        <v>1505</v>
      </c>
      <c r="G149" s="322"/>
      <c r="H149" s="323"/>
      <c r="I149" s="322" t="s">
        <v>1505</v>
      </c>
      <c r="J149" s="321" t="s">
        <v>1504</v>
      </c>
      <c r="K149" s="320">
        <v>140</v>
      </c>
    </row>
    <row r="150" spans="2:11" s="314" customFormat="1" ht="12" customHeight="1" x14ac:dyDescent="0.25">
      <c r="B150" s="324">
        <v>3</v>
      </c>
      <c r="C150" s="322">
        <v>141</v>
      </c>
      <c r="D150" s="322" t="s">
        <v>1274</v>
      </c>
      <c r="E150" s="322" t="s">
        <v>72</v>
      </c>
      <c r="F150" s="322" t="s">
        <v>1503</v>
      </c>
      <c r="G150" s="322"/>
      <c r="H150" s="323"/>
      <c r="I150" s="322" t="s">
        <v>1503</v>
      </c>
      <c r="J150" s="321" t="s">
        <v>1502</v>
      </c>
      <c r="K150" s="320">
        <v>141</v>
      </c>
    </row>
    <row r="151" spans="2:11" s="314" customFormat="1" ht="12" customHeight="1" x14ac:dyDescent="0.25">
      <c r="B151" s="324">
        <v>3</v>
      </c>
      <c r="C151" s="322">
        <v>142</v>
      </c>
      <c r="D151" s="322" t="s">
        <v>1274</v>
      </c>
      <c r="E151" s="322" t="s">
        <v>72</v>
      </c>
      <c r="F151" s="322" t="s">
        <v>1501</v>
      </c>
      <c r="G151" s="322"/>
      <c r="H151" s="323"/>
      <c r="I151" s="322" t="s">
        <v>1501</v>
      </c>
      <c r="J151" s="321" t="s">
        <v>1500</v>
      </c>
      <c r="K151" s="320">
        <v>142</v>
      </c>
    </row>
    <row r="152" spans="2:11" s="314" customFormat="1" ht="12" customHeight="1" x14ac:dyDescent="0.25">
      <c r="B152" s="324">
        <v>3</v>
      </c>
      <c r="C152" s="322">
        <v>143</v>
      </c>
      <c r="D152" s="322" t="s">
        <v>1274</v>
      </c>
      <c r="E152" s="322" t="s">
        <v>72</v>
      </c>
      <c r="F152" s="322" t="s">
        <v>1499</v>
      </c>
      <c r="G152" s="322"/>
      <c r="H152" s="323"/>
      <c r="I152" s="322" t="s">
        <v>1499</v>
      </c>
      <c r="J152" s="321" t="s">
        <v>1498</v>
      </c>
      <c r="K152" s="320">
        <v>143</v>
      </c>
    </row>
    <row r="153" spans="2:11" s="314" customFormat="1" ht="12" customHeight="1" x14ac:dyDescent="0.25">
      <c r="B153" s="324">
        <v>3</v>
      </c>
      <c r="C153" s="322">
        <v>144</v>
      </c>
      <c r="D153" s="322" t="s">
        <v>1274</v>
      </c>
      <c r="E153" s="322" t="s">
        <v>72</v>
      </c>
      <c r="F153" s="322" t="s">
        <v>1497</v>
      </c>
      <c r="G153" s="322"/>
      <c r="H153" s="323"/>
      <c r="I153" s="322" t="s">
        <v>1497</v>
      </c>
      <c r="J153" s="321" t="s">
        <v>1496</v>
      </c>
      <c r="K153" s="320">
        <v>144</v>
      </c>
    </row>
    <row r="154" spans="2:11" s="314" customFormat="1" ht="12" customHeight="1" x14ac:dyDescent="0.25">
      <c r="B154" s="324">
        <v>3</v>
      </c>
      <c r="C154" s="322">
        <v>145</v>
      </c>
      <c r="D154" s="322" t="s">
        <v>1274</v>
      </c>
      <c r="E154" s="322" t="s">
        <v>72</v>
      </c>
      <c r="F154" s="322" t="s">
        <v>1495</v>
      </c>
      <c r="G154" s="322"/>
      <c r="H154" s="323"/>
      <c r="I154" s="322" t="s">
        <v>1495</v>
      </c>
      <c r="J154" s="321" t="s">
        <v>1494</v>
      </c>
      <c r="K154" s="320">
        <v>145</v>
      </c>
    </row>
    <row r="155" spans="2:11" s="314" customFormat="1" ht="12" customHeight="1" x14ac:dyDescent="0.25">
      <c r="B155" s="324">
        <v>2</v>
      </c>
      <c r="C155" s="322">
        <v>146</v>
      </c>
      <c r="D155" s="322" t="s">
        <v>1274</v>
      </c>
      <c r="E155" s="322" t="s">
        <v>74</v>
      </c>
      <c r="F155" s="322"/>
      <c r="G155" s="322"/>
      <c r="H155" s="323"/>
      <c r="I155" s="322" t="s">
        <v>74</v>
      </c>
      <c r="J155" s="321" t="s">
        <v>1493</v>
      </c>
      <c r="K155" s="320">
        <v>146</v>
      </c>
    </row>
    <row r="156" spans="2:11" s="314" customFormat="1" ht="12" customHeight="1" x14ac:dyDescent="0.25">
      <c r="B156" s="324">
        <v>3</v>
      </c>
      <c r="C156" s="322">
        <v>147</v>
      </c>
      <c r="D156" s="322" t="s">
        <v>1274</v>
      </c>
      <c r="E156" s="322" t="s">
        <v>74</v>
      </c>
      <c r="F156" s="322" t="s">
        <v>1492</v>
      </c>
      <c r="G156" s="322"/>
      <c r="H156" s="323"/>
      <c r="I156" s="322" t="s">
        <v>1492</v>
      </c>
      <c r="J156" s="321" t="s">
        <v>454</v>
      </c>
      <c r="K156" s="320">
        <v>147</v>
      </c>
    </row>
    <row r="157" spans="2:11" s="314" customFormat="1" ht="12" customHeight="1" x14ac:dyDescent="0.25">
      <c r="B157" s="324">
        <v>3</v>
      </c>
      <c r="C157" s="322">
        <v>148</v>
      </c>
      <c r="D157" s="322" t="s">
        <v>1274</v>
      </c>
      <c r="E157" s="322" t="s">
        <v>74</v>
      </c>
      <c r="F157" s="322" t="s">
        <v>1491</v>
      </c>
      <c r="G157" s="322"/>
      <c r="H157" s="323"/>
      <c r="I157" s="322" t="s">
        <v>1491</v>
      </c>
      <c r="J157" s="321" t="s">
        <v>1490</v>
      </c>
      <c r="K157" s="320">
        <v>148</v>
      </c>
    </row>
    <row r="158" spans="2:11" s="314" customFormat="1" ht="12" customHeight="1" x14ac:dyDescent="0.25">
      <c r="B158" s="324">
        <v>3</v>
      </c>
      <c r="C158" s="322">
        <v>149</v>
      </c>
      <c r="D158" s="322" t="s">
        <v>1274</v>
      </c>
      <c r="E158" s="322" t="s">
        <v>74</v>
      </c>
      <c r="F158" s="322" t="s">
        <v>1489</v>
      </c>
      <c r="G158" s="322"/>
      <c r="H158" s="323"/>
      <c r="I158" s="322" t="s">
        <v>1489</v>
      </c>
      <c r="J158" s="321" t="s">
        <v>1488</v>
      </c>
      <c r="K158" s="320">
        <v>149</v>
      </c>
    </row>
    <row r="159" spans="2:11" s="314" customFormat="1" ht="12" customHeight="1" x14ac:dyDescent="0.25">
      <c r="B159" s="324">
        <v>3</v>
      </c>
      <c r="C159" s="322">
        <v>150</v>
      </c>
      <c r="D159" s="322" t="s">
        <v>1274</v>
      </c>
      <c r="E159" s="322" t="s">
        <v>74</v>
      </c>
      <c r="F159" s="322" t="s">
        <v>1487</v>
      </c>
      <c r="G159" s="322"/>
      <c r="H159" s="323"/>
      <c r="I159" s="322" t="s">
        <v>1487</v>
      </c>
      <c r="J159" s="321" t="s">
        <v>1486</v>
      </c>
      <c r="K159" s="320">
        <v>150</v>
      </c>
    </row>
    <row r="160" spans="2:11" s="314" customFormat="1" ht="12" customHeight="1" x14ac:dyDescent="0.25">
      <c r="B160" s="324">
        <v>3</v>
      </c>
      <c r="C160" s="322">
        <v>151</v>
      </c>
      <c r="D160" s="322" t="s">
        <v>1274</v>
      </c>
      <c r="E160" s="322" t="s">
        <v>74</v>
      </c>
      <c r="F160" s="322" t="s">
        <v>1485</v>
      </c>
      <c r="G160" s="322"/>
      <c r="H160" s="323"/>
      <c r="I160" s="322" t="s">
        <v>1485</v>
      </c>
      <c r="J160" s="321" t="s">
        <v>1484</v>
      </c>
      <c r="K160" s="320">
        <v>151</v>
      </c>
    </row>
    <row r="161" spans="2:11" s="314" customFormat="1" ht="12" customHeight="1" x14ac:dyDescent="0.25">
      <c r="B161" s="324">
        <v>2</v>
      </c>
      <c r="C161" s="322">
        <v>152</v>
      </c>
      <c r="D161" s="322" t="s">
        <v>1274</v>
      </c>
      <c r="E161" s="322" t="s">
        <v>76</v>
      </c>
      <c r="F161" s="322"/>
      <c r="G161" s="322"/>
      <c r="H161" s="323"/>
      <c r="I161" s="322" t="s">
        <v>76</v>
      </c>
      <c r="J161" s="321" t="s">
        <v>1483</v>
      </c>
      <c r="K161" s="320">
        <v>152</v>
      </c>
    </row>
    <row r="162" spans="2:11" s="314" customFormat="1" ht="12" customHeight="1" x14ac:dyDescent="0.25">
      <c r="B162" s="324">
        <v>3</v>
      </c>
      <c r="C162" s="322">
        <v>153</v>
      </c>
      <c r="D162" s="322" t="s">
        <v>1274</v>
      </c>
      <c r="E162" s="322" t="s">
        <v>76</v>
      </c>
      <c r="F162" s="322" t="s">
        <v>1482</v>
      </c>
      <c r="G162" s="322"/>
      <c r="H162" s="323"/>
      <c r="I162" s="322" t="s">
        <v>1482</v>
      </c>
      <c r="J162" s="321" t="s">
        <v>454</v>
      </c>
      <c r="K162" s="320">
        <v>153</v>
      </c>
    </row>
    <row r="163" spans="2:11" s="314" customFormat="1" ht="12" customHeight="1" x14ac:dyDescent="0.25">
      <c r="B163" s="324">
        <v>3</v>
      </c>
      <c r="C163" s="322">
        <v>154</v>
      </c>
      <c r="D163" s="322" t="s">
        <v>1274</v>
      </c>
      <c r="E163" s="322" t="s">
        <v>76</v>
      </c>
      <c r="F163" s="322" t="s">
        <v>1481</v>
      </c>
      <c r="G163" s="322"/>
      <c r="H163" s="323"/>
      <c r="I163" s="322" t="s">
        <v>1481</v>
      </c>
      <c r="J163" s="321" t="s">
        <v>1480</v>
      </c>
      <c r="K163" s="320">
        <v>154</v>
      </c>
    </row>
    <row r="164" spans="2:11" s="314" customFormat="1" ht="12" customHeight="1" x14ac:dyDescent="0.25">
      <c r="B164" s="324">
        <v>3</v>
      </c>
      <c r="C164" s="322">
        <v>155</v>
      </c>
      <c r="D164" s="322" t="s">
        <v>1274</v>
      </c>
      <c r="E164" s="322" t="s">
        <v>76</v>
      </c>
      <c r="F164" s="322" t="s">
        <v>1479</v>
      </c>
      <c r="G164" s="322"/>
      <c r="H164" s="323"/>
      <c r="I164" s="322" t="s">
        <v>1479</v>
      </c>
      <c r="J164" s="321" t="s">
        <v>1478</v>
      </c>
      <c r="K164" s="320">
        <v>155</v>
      </c>
    </row>
    <row r="165" spans="2:11" s="314" customFormat="1" ht="12" customHeight="1" x14ac:dyDescent="0.25">
      <c r="B165" s="324">
        <v>3</v>
      </c>
      <c r="C165" s="322">
        <v>156</v>
      </c>
      <c r="D165" s="322" t="s">
        <v>1274</v>
      </c>
      <c r="E165" s="322" t="s">
        <v>76</v>
      </c>
      <c r="F165" s="322" t="s">
        <v>1477</v>
      </c>
      <c r="G165" s="322"/>
      <c r="H165" s="323"/>
      <c r="I165" s="322" t="s">
        <v>1477</v>
      </c>
      <c r="J165" s="321" t="s">
        <v>1476</v>
      </c>
      <c r="K165" s="320">
        <v>156</v>
      </c>
    </row>
    <row r="166" spans="2:11" s="314" customFormat="1" ht="12" customHeight="1" x14ac:dyDescent="0.25">
      <c r="B166" s="324">
        <v>3</v>
      </c>
      <c r="C166" s="322">
        <v>157</v>
      </c>
      <c r="D166" s="322" t="s">
        <v>1274</v>
      </c>
      <c r="E166" s="322" t="s">
        <v>76</v>
      </c>
      <c r="F166" s="322" t="s">
        <v>1475</v>
      </c>
      <c r="G166" s="322"/>
      <c r="H166" s="323"/>
      <c r="I166" s="322" t="s">
        <v>1475</v>
      </c>
      <c r="J166" s="321" t="s">
        <v>1474</v>
      </c>
      <c r="K166" s="320">
        <v>157</v>
      </c>
    </row>
    <row r="167" spans="2:11" s="314" customFormat="1" ht="12" customHeight="1" x14ac:dyDescent="0.25">
      <c r="B167" s="324">
        <v>3</v>
      </c>
      <c r="C167" s="322">
        <v>158</v>
      </c>
      <c r="D167" s="322" t="s">
        <v>1274</v>
      </c>
      <c r="E167" s="322" t="s">
        <v>76</v>
      </c>
      <c r="F167" s="322" t="s">
        <v>1473</v>
      </c>
      <c r="G167" s="322"/>
      <c r="H167" s="323"/>
      <c r="I167" s="322" t="s">
        <v>1473</v>
      </c>
      <c r="J167" s="321" t="s">
        <v>1472</v>
      </c>
      <c r="K167" s="320">
        <v>158</v>
      </c>
    </row>
    <row r="168" spans="2:11" s="314" customFormat="1" ht="12" customHeight="1" x14ac:dyDescent="0.25">
      <c r="B168" s="324">
        <v>3</v>
      </c>
      <c r="C168" s="322">
        <v>159</v>
      </c>
      <c r="D168" s="322" t="s">
        <v>1274</v>
      </c>
      <c r="E168" s="322" t="s">
        <v>76</v>
      </c>
      <c r="F168" s="322" t="s">
        <v>1471</v>
      </c>
      <c r="G168" s="322"/>
      <c r="H168" s="323"/>
      <c r="I168" s="322" t="s">
        <v>1471</v>
      </c>
      <c r="J168" s="321" t="s">
        <v>1470</v>
      </c>
      <c r="K168" s="320">
        <v>159</v>
      </c>
    </row>
    <row r="169" spans="2:11" s="314" customFormat="1" ht="12" customHeight="1" x14ac:dyDescent="0.25">
      <c r="B169" s="324">
        <v>3</v>
      </c>
      <c r="C169" s="322">
        <v>160</v>
      </c>
      <c r="D169" s="322" t="s">
        <v>1274</v>
      </c>
      <c r="E169" s="322" t="s">
        <v>76</v>
      </c>
      <c r="F169" s="322" t="s">
        <v>1469</v>
      </c>
      <c r="G169" s="322"/>
      <c r="H169" s="323"/>
      <c r="I169" s="322" t="s">
        <v>1469</v>
      </c>
      <c r="J169" s="321" t="s">
        <v>1468</v>
      </c>
      <c r="K169" s="320">
        <v>160</v>
      </c>
    </row>
    <row r="170" spans="2:11" s="314" customFormat="1" ht="12" customHeight="1" x14ac:dyDescent="0.25">
      <c r="B170" s="324">
        <v>3</v>
      </c>
      <c r="C170" s="322">
        <v>161</v>
      </c>
      <c r="D170" s="322" t="s">
        <v>1274</v>
      </c>
      <c r="E170" s="322" t="s">
        <v>76</v>
      </c>
      <c r="F170" s="322" t="s">
        <v>1467</v>
      </c>
      <c r="G170" s="322"/>
      <c r="H170" s="323"/>
      <c r="I170" s="322" t="s">
        <v>1467</v>
      </c>
      <c r="J170" s="321" t="s">
        <v>1466</v>
      </c>
      <c r="K170" s="320">
        <v>161</v>
      </c>
    </row>
    <row r="171" spans="2:11" s="314" customFormat="1" ht="12" customHeight="1" x14ac:dyDescent="0.25">
      <c r="B171" s="324">
        <v>3</v>
      </c>
      <c r="C171" s="322">
        <v>162</v>
      </c>
      <c r="D171" s="322" t="s">
        <v>1274</v>
      </c>
      <c r="E171" s="322" t="s">
        <v>76</v>
      </c>
      <c r="F171" s="322" t="s">
        <v>1465</v>
      </c>
      <c r="G171" s="322"/>
      <c r="H171" s="323"/>
      <c r="I171" s="322" t="s">
        <v>1465</v>
      </c>
      <c r="J171" s="321" t="s">
        <v>1464</v>
      </c>
      <c r="K171" s="320">
        <v>162</v>
      </c>
    </row>
    <row r="172" spans="2:11" s="314" customFormat="1" ht="12" customHeight="1" x14ac:dyDescent="0.25">
      <c r="B172" s="324">
        <v>2</v>
      </c>
      <c r="C172" s="322">
        <v>163</v>
      </c>
      <c r="D172" s="322" t="s">
        <v>1274</v>
      </c>
      <c r="E172" s="322" t="s">
        <v>77</v>
      </c>
      <c r="F172" s="322"/>
      <c r="G172" s="322"/>
      <c r="H172" s="323"/>
      <c r="I172" s="322" t="s">
        <v>77</v>
      </c>
      <c r="J172" s="321" t="s">
        <v>1463</v>
      </c>
      <c r="K172" s="320">
        <v>163</v>
      </c>
    </row>
    <row r="173" spans="2:11" s="314" customFormat="1" ht="12" customHeight="1" x14ac:dyDescent="0.25">
      <c r="B173" s="324">
        <v>3</v>
      </c>
      <c r="C173" s="322">
        <v>164</v>
      </c>
      <c r="D173" s="322" t="s">
        <v>1274</v>
      </c>
      <c r="E173" s="322" t="s">
        <v>77</v>
      </c>
      <c r="F173" s="322" t="s">
        <v>1462</v>
      </c>
      <c r="G173" s="322"/>
      <c r="H173" s="323"/>
      <c r="I173" s="322" t="s">
        <v>1462</v>
      </c>
      <c r="J173" s="321" t="s">
        <v>454</v>
      </c>
      <c r="K173" s="320">
        <v>164</v>
      </c>
    </row>
    <row r="174" spans="2:11" s="314" customFormat="1" ht="12" customHeight="1" x14ac:dyDescent="0.25">
      <c r="B174" s="324">
        <v>3</v>
      </c>
      <c r="C174" s="322">
        <v>165</v>
      </c>
      <c r="D174" s="322" t="s">
        <v>1274</v>
      </c>
      <c r="E174" s="322" t="s">
        <v>77</v>
      </c>
      <c r="F174" s="322" t="s">
        <v>1461</v>
      </c>
      <c r="G174" s="322"/>
      <c r="H174" s="323"/>
      <c r="I174" s="322" t="s">
        <v>1461</v>
      </c>
      <c r="J174" s="321" t="s">
        <v>1460</v>
      </c>
      <c r="K174" s="320">
        <v>165</v>
      </c>
    </row>
    <row r="175" spans="2:11" s="314" customFormat="1" ht="12" customHeight="1" x14ac:dyDescent="0.25">
      <c r="B175" s="324">
        <v>3</v>
      </c>
      <c r="C175" s="322">
        <v>166</v>
      </c>
      <c r="D175" s="322" t="s">
        <v>1274</v>
      </c>
      <c r="E175" s="322" t="s">
        <v>77</v>
      </c>
      <c r="F175" s="322" t="s">
        <v>1459</v>
      </c>
      <c r="G175" s="322"/>
      <c r="H175" s="323"/>
      <c r="I175" s="322" t="s">
        <v>1459</v>
      </c>
      <c r="J175" s="321" t="s">
        <v>1458</v>
      </c>
      <c r="K175" s="320">
        <v>166</v>
      </c>
    </row>
    <row r="176" spans="2:11" s="314" customFormat="1" ht="12" customHeight="1" x14ac:dyDescent="0.25">
      <c r="B176" s="324">
        <v>3</v>
      </c>
      <c r="C176" s="322">
        <v>167</v>
      </c>
      <c r="D176" s="322" t="s">
        <v>1274</v>
      </c>
      <c r="E176" s="322" t="s">
        <v>77</v>
      </c>
      <c r="F176" s="322" t="s">
        <v>1457</v>
      </c>
      <c r="G176" s="322"/>
      <c r="H176" s="323"/>
      <c r="I176" s="322" t="s">
        <v>1457</v>
      </c>
      <c r="J176" s="321" t="s">
        <v>1456</v>
      </c>
      <c r="K176" s="320">
        <v>167</v>
      </c>
    </row>
    <row r="177" spans="2:11" s="314" customFormat="1" ht="12" customHeight="1" x14ac:dyDescent="0.25">
      <c r="B177" s="324">
        <v>3</v>
      </c>
      <c r="C177" s="322">
        <v>168</v>
      </c>
      <c r="D177" s="322" t="s">
        <v>1274</v>
      </c>
      <c r="E177" s="322" t="s">
        <v>77</v>
      </c>
      <c r="F177" s="322" t="s">
        <v>1455</v>
      </c>
      <c r="G177" s="322"/>
      <c r="H177" s="323"/>
      <c r="I177" s="322" t="s">
        <v>1455</v>
      </c>
      <c r="J177" s="321" t="s">
        <v>1454</v>
      </c>
      <c r="K177" s="320">
        <v>168</v>
      </c>
    </row>
    <row r="178" spans="2:11" s="314" customFormat="1" ht="12" customHeight="1" x14ac:dyDescent="0.25">
      <c r="B178" s="324">
        <v>3</v>
      </c>
      <c r="C178" s="322">
        <v>169</v>
      </c>
      <c r="D178" s="322" t="s">
        <v>1274</v>
      </c>
      <c r="E178" s="322" t="s">
        <v>77</v>
      </c>
      <c r="F178" s="322" t="s">
        <v>1453</v>
      </c>
      <c r="G178" s="322"/>
      <c r="H178" s="323"/>
      <c r="I178" s="322" t="s">
        <v>1453</v>
      </c>
      <c r="J178" s="321" t="s">
        <v>1452</v>
      </c>
      <c r="K178" s="320">
        <v>169</v>
      </c>
    </row>
    <row r="179" spans="2:11" s="314" customFormat="1" ht="12" customHeight="1" x14ac:dyDescent="0.25">
      <c r="B179" s="324">
        <v>3</v>
      </c>
      <c r="C179" s="322">
        <v>170</v>
      </c>
      <c r="D179" s="322" t="s">
        <v>1274</v>
      </c>
      <c r="E179" s="322" t="s">
        <v>77</v>
      </c>
      <c r="F179" s="322" t="s">
        <v>1451</v>
      </c>
      <c r="G179" s="322"/>
      <c r="H179" s="323"/>
      <c r="I179" s="322" t="s">
        <v>1451</v>
      </c>
      <c r="J179" s="321" t="s">
        <v>1450</v>
      </c>
      <c r="K179" s="320">
        <v>170</v>
      </c>
    </row>
    <row r="180" spans="2:11" s="314" customFormat="1" ht="12" customHeight="1" x14ac:dyDescent="0.25">
      <c r="B180" s="324">
        <v>3</v>
      </c>
      <c r="C180" s="322">
        <v>171</v>
      </c>
      <c r="D180" s="322" t="s">
        <v>1274</v>
      </c>
      <c r="E180" s="322" t="s">
        <v>77</v>
      </c>
      <c r="F180" s="322" t="s">
        <v>1449</v>
      </c>
      <c r="G180" s="322"/>
      <c r="H180" s="323"/>
      <c r="I180" s="322" t="s">
        <v>1449</v>
      </c>
      <c r="J180" s="321" t="s">
        <v>1448</v>
      </c>
      <c r="K180" s="320">
        <v>171</v>
      </c>
    </row>
    <row r="181" spans="2:11" s="314" customFormat="1" ht="12" customHeight="1" x14ac:dyDescent="0.25">
      <c r="B181" s="324">
        <v>3</v>
      </c>
      <c r="C181" s="322">
        <v>172</v>
      </c>
      <c r="D181" s="322" t="s">
        <v>1274</v>
      </c>
      <c r="E181" s="322" t="s">
        <v>77</v>
      </c>
      <c r="F181" s="322" t="s">
        <v>1447</v>
      </c>
      <c r="G181" s="322"/>
      <c r="H181" s="323"/>
      <c r="I181" s="322" t="s">
        <v>1447</v>
      </c>
      <c r="J181" s="321" t="s">
        <v>1446</v>
      </c>
      <c r="K181" s="320">
        <v>172</v>
      </c>
    </row>
    <row r="182" spans="2:11" s="314" customFormat="1" ht="12" customHeight="1" x14ac:dyDescent="0.25">
      <c r="B182" s="324">
        <v>3</v>
      </c>
      <c r="C182" s="322">
        <v>173</v>
      </c>
      <c r="D182" s="322" t="s">
        <v>1274</v>
      </c>
      <c r="E182" s="322" t="s">
        <v>77</v>
      </c>
      <c r="F182" s="322" t="s">
        <v>1445</v>
      </c>
      <c r="G182" s="322"/>
      <c r="H182" s="323"/>
      <c r="I182" s="322" t="s">
        <v>1445</v>
      </c>
      <c r="J182" s="321" t="s">
        <v>1444</v>
      </c>
      <c r="K182" s="320">
        <v>173</v>
      </c>
    </row>
    <row r="183" spans="2:11" s="314" customFormat="1" ht="12" customHeight="1" x14ac:dyDescent="0.25">
      <c r="B183" s="324">
        <v>2</v>
      </c>
      <c r="C183" s="322">
        <v>174</v>
      </c>
      <c r="D183" s="322" t="s">
        <v>1274</v>
      </c>
      <c r="E183" s="322" t="s">
        <v>78</v>
      </c>
      <c r="F183" s="322"/>
      <c r="G183" s="322"/>
      <c r="H183" s="323"/>
      <c r="I183" s="322" t="s">
        <v>78</v>
      </c>
      <c r="J183" s="321" t="s">
        <v>1443</v>
      </c>
      <c r="K183" s="320">
        <v>174</v>
      </c>
    </row>
    <row r="184" spans="2:11" s="314" customFormat="1" ht="12" customHeight="1" x14ac:dyDescent="0.25">
      <c r="B184" s="324">
        <v>3</v>
      </c>
      <c r="C184" s="322">
        <v>175</v>
      </c>
      <c r="D184" s="322" t="s">
        <v>1274</v>
      </c>
      <c r="E184" s="322" t="s">
        <v>78</v>
      </c>
      <c r="F184" s="322" t="s">
        <v>1442</v>
      </c>
      <c r="G184" s="322"/>
      <c r="H184" s="323"/>
      <c r="I184" s="322" t="s">
        <v>1442</v>
      </c>
      <c r="J184" s="321" t="s">
        <v>454</v>
      </c>
      <c r="K184" s="320">
        <v>175</v>
      </c>
    </row>
    <row r="185" spans="2:11" s="314" customFormat="1" ht="12" customHeight="1" x14ac:dyDescent="0.25">
      <c r="B185" s="324">
        <v>3</v>
      </c>
      <c r="C185" s="322">
        <v>176</v>
      </c>
      <c r="D185" s="322" t="s">
        <v>1274</v>
      </c>
      <c r="E185" s="322" t="s">
        <v>78</v>
      </c>
      <c r="F185" s="322" t="s">
        <v>1441</v>
      </c>
      <c r="G185" s="322"/>
      <c r="H185" s="323"/>
      <c r="I185" s="322" t="s">
        <v>1441</v>
      </c>
      <c r="J185" s="321" t="s">
        <v>1440</v>
      </c>
      <c r="K185" s="320">
        <v>176</v>
      </c>
    </row>
    <row r="186" spans="2:11" s="314" customFormat="1" ht="12" customHeight="1" x14ac:dyDescent="0.25">
      <c r="B186" s="324">
        <v>3</v>
      </c>
      <c r="C186" s="322">
        <v>177</v>
      </c>
      <c r="D186" s="322" t="s">
        <v>1274</v>
      </c>
      <c r="E186" s="322" t="s">
        <v>78</v>
      </c>
      <c r="F186" s="322" t="s">
        <v>1439</v>
      </c>
      <c r="G186" s="322"/>
      <c r="H186" s="323"/>
      <c r="I186" s="322" t="s">
        <v>1439</v>
      </c>
      <c r="J186" s="321" t="s">
        <v>1438</v>
      </c>
      <c r="K186" s="320">
        <v>177</v>
      </c>
    </row>
    <row r="187" spans="2:11" s="314" customFormat="1" ht="12" customHeight="1" x14ac:dyDescent="0.25">
      <c r="B187" s="324">
        <v>3</v>
      </c>
      <c r="C187" s="322">
        <v>178</v>
      </c>
      <c r="D187" s="322" t="s">
        <v>1274</v>
      </c>
      <c r="E187" s="322" t="s">
        <v>78</v>
      </c>
      <c r="F187" s="322" t="s">
        <v>1437</v>
      </c>
      <c r="G187" s="322"/>
      <c r="H187" s="323"/>
      <c r="I187" s="322" t="s">
        <v>1437</v>
      </c>
      <c r="J187" s="321" t="s">
        <v>1436</v>
      </c>
      <c r="K187" s="320">
        <v>178</v>
      </c>
    </row>
    <row r="188" spans="2:11" s="314" customFormat="1" ht="12" customHeight="1" x14ac:dyDescent="0.25">
      <c r="B188" s="324">
        <v>3</v>
      </c>
      <c r="C188" s="322">
        <v>179</v>
      </c>
      <c r="D188" s="322" t="s">
        <v>1274</v>
      </c>
      <c r="E188" s="322" t="s">
        <v>78</v>
      </c>
      <c r="F188" s="322" t="s">
        <v>1435</v>
      </c>
      <c r="G188" s="322"/>
      <c r="H188" s="323"/>
      <c r="I188" s="322" t="s">
        <v>1435</v>
      </c>
      <c r="J188" s="321" t="s">
        <v>1434</v>
      </c>
      <c r="K188" s="320">
        <v>179</v>
      </c>
    </row>
    <row r="189" spans="2:11" s="314" customFormat="1" ht="12" customHeight="1" x14ac:dyDescent="0.25">
      <c r="B189" s="324">
        <v>3</v>
      </c>
      <c r="C189" s="322">
        <v>180</v>
      </c>
      <c r="D189" s="322" t="s">
        <v>1274</v>
      </c>
      <c r="E189" s="322" t="s">
        <v>78</v>
      </c>
      <c r="F189" s="322" t="s">
        <v>1433</v>
      </c>
      <c r="G189" s="322"/>
      <c r="H189" s="323"/>
      <c r="I189" s="322" t="s">
        <v>1433</v>
      </c>
      <c r="J189" s="321" t="s">
        <v>1432</v>
      </c>
      <c r="K189" s="320">
        <v>180</v>
      </c>
    </row>
    <row r="190" spans="2:11" s="314" customFormat="1" ht="12" customHeight="1" x14ac:dyDescent="0.25">
      <c r="B190" s="324">
        <v>3</v>
      </c>
      <c r="C190" s="322">
        <v>181</v>
      </c>
      <c r="D190" s="322" t="s">
        <v>1274</v>
      </c>
      <c r="E190" s="322" t="s">
        <v>78</v>
      </c>
      <c r="F190" s="322" t="s">
        <v>1431</v>
      </c>
      <c r="G190" s="322"/>
      <c r="H190" s="323"/>
      <c r="I190" s="322" t="s">
        <v>1431</v>
      </c>
      <c r="J190" s="321" t="s">
        <v>1430</v>
      </c>
      <c r="K190" s="320">
        <v>181</v>
      </c>
    </row>
    <row r="191" spans="2:11" s="314" customFormat="1" ht="12" customHeight="1" x14ac:dyDescent="0.25">
      <c r="B191" s="324">
        <v>2</v>
      </c>
      <c r="C191" s="322">
        <v>182</v>
      </c>
      <c r="D191" s="322" t="s">
        <v>1274</v>
      </c>
      <c r="E191" s="322" t="s">
        <v>79</v>
      </c>
      <c r="F191" s="322"/>
      <c r="G191" s="322"/>
      <c r="H191" s="323"/>
      <c r="I191" s="322" t="s">
        <v>79</v>
      </c>
      <c r="J191" s="321" t="s">
        <v>1429</v>
      </c>
      <c r="K191" s="320">
        <v>182</v>
      </c>
    </row>
    <row r="192" spans="2:11" s="314" customFormat="1" ht="12" customHeight="1" x14ac:dyDescent="0.25">
      <c r="B192" s="324">
        <v>3</v>
      </c>
      <c r="C192" s="322">
        <v>183</v>
      </c>
      <c r="D192" s="322" t="s">
        <v>1274</v>
      </c>
      <c r="E192" s="322" t="s">
        <v>79</v>
      </c>
      <c r="F192" s="322" t="s">
        <v>1428</v>
      </c>
      <c r="G192" s="322"/>
      <c r="H192" s="323"/>
      <c r="I192" s="322" t="s">
        <v>1428</v>
      </c>
      <c r="J192" s="321" t="s">
        <v>454</v>
      </c>
      <c r="K192" s="320">
        <v>183</v>
      </c>
    </row>
    <row r="193" spans="2:11" s="314" customFormat="1" ht="12" customHeight="1" x14ac:dyDescent="0.25">
      <c r="B193" s="324">
        <v>3</v>
      </c>
      <c r="C193" s="322">
        <v>184</v>
      </c>
      <c r="D193" s="322" t="s">
        <v>1274</v>
      </c>
      <c r="E193" s="322" t="s">
        <v>79</v>
      </c>
      <c r="F193" s="322" t="s">
        <v>1427</v>
      </c>
      <c r="G193" s="322"/>
      <c r="H193" s="323"/>
      <c r="I193" s="322" t="s">
        <v>1427</v>
      </c>
      <c r="J193" s="321" t="s">
        <v>1426</v>
      </c>
      <c r="K193" s="320">
        <v>184</v>
      </c>
    </row>
    <row r="194" spans="2:11" s="314" customFormat="1" ht="12" customHeight="1" x14ac:dyDescent="0.25">
      <c r="B194" s="324">
        <v>3</v>
      </c>
      <c r="C194" s="322">
        <v>185</v>
      </c>
      <c r="D194" s="322" t="s">
        <v>1274</v>
      </c>
      <c r="E194" s="322" t="s">
        <v>79</v>
      </c>
      <c r="F194" s="322" t="s">
        <v>1425</v>
      </c>
      <c r="G194" s="322"/>
      <c r="H194" s="323"/>
      <c r="I194" s="322" t="s">
        <v>1425</v>
      </c>
      <c r="J194" s="321" t="s">
        <v>1424</v>
      </c>
      <c r="K194" s="320">
        <v>185</v>
      </c>
    </row>
    <row r="195" spans="2:11" s="314" customFormat="1" ht="12" customHeight="1" x14ac:dyDescent="0.25">
      <c r="B195" s="324">
        <v>3</v>
      </c>
      <c r="C195" s="322">
        <v>186</v>
      </c>
      <c r="D195" s="322" t="s">
        <v>1274</v>
      </c>
      <c r="E195" s="322" t="s">
        <v>79</v>
      </c>
      <c r="F195" s="322" t="s">
        <v>1423</v>
      </c>
      <c r="G195" s="322"/>
      <c r="H195" s="323"/>
      <c r="I195" s="322" t="s">
        <v>1423</v>
      </c>
      <c r="J195" s="321" t="s">
        <v>1422</v>
      </c>
      <c r="K195" s="320">
        <v>186</v>
      </c>
    </row>
    <row r="196" spans="2:11" s="314" customFormat="1" ht="12" customHeight="1" x14ac:dyDescent="0.25">
      <c r="B196" s="324">
        <v>3</v>
      </c>
      <c r="C196" s="322">
        <v>187</v>
      </c>
      <c r="D196" s="322" t="s">
        <v>1274</v>
      </c>
      <c r="E196" s="322" t="s">
        <v>79</v>
      </c>
      <c r="F196" s="322" t="s">
        <v>1421</v>
      </c>
      <c r="G196" s="322"/>
      <c r="H196" s="323"/>
      <c r="I196" s="322" t="s">
        <v>1421</v>
      </c>
      <c r="J196" s="321" t="s">
        <v>1420</v>
      </c>
      <c r="K196" s="320">
        <v>187</v>
      </c>
    </row>
    <row r="197" spans="2:11" s="314" customFormat="1" ht="12" customHeight="1" x14ac:dyDescent="0.25">
      <c r="B197" s="324">
        <v>3</v>
      </c>
      <c r="C197" s="322">
        <v>188</v>
      </c>
      <c r="D197" s="322" t="s">
        <v>1274</v>
      </c>
      <c r="E197" s="322" t="s">
        <v>79</v>
      </c>
      <c r="F197" s="322" t="s">
        <v>1419</v>
      </c>
      <c r="G197" s="322"/>
      <c r="H197" s="323"/>
      <c r="I197" s="322" t="s">
        <v>1419</v>
      </c>
      <c r="J197" s="321" t="s">
        <v>1418</v>
      </c>
      <c r="K197" s="320">
        <v>188</v>
      </c>
    </row>
    <row r="198" spans="2:11" s="314" customFormat="1" ht="12" customHeight="1" x14ac:dyDescent="0.25">
      <c r="B198" s="324">
        <v>3</v>
      </c>
      <c r="C198" s="322">
        <v>189</v>
      </c>
      <c r="D198" s="322" t="s">
        <v>1274</v>
      </c>
      <c r="E198" s="322" t="s">
        <v>79</v>
      </c>
      <c r="F198" s="322" t="s">
        <v>1417</v>
      </c>
      <c r="G198" s="322"/>
      <c r="H198" s="323"/>
      <c r="I198" s="322" t="s">
        <v>1417</v>
      </c>
      <c r="J198" s="321" t="s">
        <v>1416</v>
      </c>
      <c r="K198" s="320">
        <v>189</v>
      </c>
    </row>
    <row r="199" spans="2:11" s="314" customFormat="1" ht="12" customHeight="1" x14ac:dyDescent="0.25">
      <c r="B199" s="324">
        <v>2</v>
      </c>
      <c r="C199" s="322">
        <v>190</v>
      </c>
      <c r="D199" s="322" t="s">
        <v>1274</v>
      </c>
      <c r="E199" s="322" t="s">
        <v>80</v>
      </c>
      <c r="F199" s="322"/>
      <c r="G199" s="322"/>
      <c r="H199" s="323"/>
      <c r="I199" s="322" t="s">
        <v>80</v>
      </c>
      <c r="J199" s="321" t="s">
        <v>1415</v>
      </c>
      <c r="K199" s="320">
        <v>190</v>
      </c>
    </row>
    <row r="200" spans="2:11" s="314" customFormat="1" ht="12" customHeight="1" x14ac:dyDescent="0.25">
      <c r="B200" s="324">
        <v>3</v>
      </c>
      <c r="C200" s="322">
        <v>191</v>
      </c>
      <c r="D200" s="322" t="s">
        <v>1274</v>
      </c>
      <c r="E200" s="322" t="s">
        <v>80</v>
      </c>
      <c r="F200" s="322" t="s">
        <v>1414</v>
      </c>
      <c r="G200" s="322"/>
      <c r="H200" s="323"/>
      <c r="I200" s="322" t="s">
        <v>1414</v>
      </c>
      <c r="J200" s="321" t="s">
        <v>454</v>
      </c>
      <c r="K200" s="320">
        <v>191</v>
      </c>
    </row>
    <row r="201" spans="2:11" s="314" customFormat="1" ht="12" customHeight="1" x14ac:dyDescent="0.25">
      <c r="B201" s="324">
        <v>3</v>
      </c>
      <c r="C201" s="322">
        <v>192</v>
      </c>
      <c r="D201" s="322" t="s">
        <v>1274</v>
      </c>
      <c r="E201" s="322" t="s">
        <v>80</v>
      </c>
      <c r="F201" s="322" t="s">
        <v>1413</v>
      </c>
      <c r="G201" s="322"/>
      <c r="H201" s="323"/>
      <c r="I201" s="322" t="s">
        <v>1413</v>
      </c>
      <c r="J201" s="321" t="s">
        <v>1412</v>
      </c>
      <c r="K201" s="320">
        <v>192</v>
      </c>
    </row>
    <row r="202" spans="2:11" s="314" customFormat="1" ht="12" customHeight="1" x14ac:dyDescent="0.25">
      <c r="B202" s="324">
        <v>3</v>
      </c>
      <c r="C202" s="322">
        <v>193</v>
      </c>
      <c r="D202" s="322" t="s">
        <v>1274</v>
      </c>
      <c r="E202" s="322" t="s">
        <v>80</v>
      </c>
      <c r="F202" s="322" t="s">
        <v>1411</v>
      </c>
      <c r="G202" s="322"/>
      <c r="H202" s="323"/>
      <c r="I202" s="322" t="s">
        <v>1411</v>
      </c>
      <c r="J202" s="321" t="s">
        <v>1410</v>
      </c>
      <c r="K202" s="320">
        <v>193</v>
      </c>
    </row>
    <row r="203" spans="2:11" s="314" customFormat="1" ht="12" customHeight="1" x14ac:dyDescent="0.25">
      <c r="B203" s="324">
        <v>3</v>
      </c>
      <c r="C203" s="322">
        <v>194</v>
      </c>
      <c r="D203" s="322" t="s">
        <v>1274</v>
      </c>
      <c r="E203" s="322" t="s">
        <v>80</v>
      </c>
      <c r="F203" s="322" t="s">
        <v>1409</v>
      </c>
      <c r="G203" s="322"/>
      <c r="H203" s="323"/>
      <c r="I203" s="322" t="s">
        <v>1409</v>
      </c>
      <c r="J203" s="321" t="s">
        <v>1408</v>
      </c>
      <c r="K203" s="320">
        <v>194</v>
      </c>
    </row>
    <row r="204" spans="2:11" s="314" customFormat="1" ht="12" customHeight="1" x14ac:dyDescent="0.25">
      <c r="B204" s="324">
        <v>3</v>
      </c>
      <c r="C204" s="322">
        <v>195</v>
      </c>
      <c r="D204" s="322" t="s">
        <v>1274</v>
      </c>
      <c r="E204" s="322" t="s">
        <v>80</v>
      </c>
      <c r="F204" s="322" t="s">
        <v>1407</v>
      </c>
      <c r="G204" s="322"/>
      <c r="H204" s="323"/>
      <c r="I204" s="322" t="s">
        <v>1407</v>
      </c>
      <c r="J204" s="321" t="s">
        <v>1406</v>
      </c>
      <c r="K204" s="320">
        <v>195</v>
      </c>
    </row>
    <row r="205" spans="2:11" s="314" customFormat="1" ht="12" customHeight="1" x14ac:dyDescent="0.25">
      <c r="B205" s="324">
        <v>3</v>
      </c>
      <c r="C205" s="322">
        <v>196</v>
      </c>
      <c r="D205" s="322" t="s">
        <v>1274</v>
      </c>
      <c r="E205" s="322" t="s">
        <v>80</v>
      </c>
      <c r="F205" s="322" t="s">
        <v>1405</v>
      </c>
      <c r="G205" s="322"/>
      <c r="H205" s="323"/>
      <c r="I205" s="322" t="s">
        <v>1405</v>
      </c>
      <c r="J205" s="321" t="s">
        <v>1404</v>
      </c>
      <c r="K205" s="320">
        <v>196</v>
      </c>
    </row>
    <row r="206" spans="2:11" s="314" customFormat="1" ht="12" customHeight="1" x14ac:dyDescent="0.25">
      <c r="B206" s="324">
        <v>3</v>
      </c>
      <c r="C206" s="322">
        <v>197</v>
      </c>
      <c r="D206" s="322" t="s">
        <v>1274</v>
      </c>
      <c r="E206" s="322" t="s">
        <v>80</v>
      </c>
      <c r="F206" s="322" t="s">
        <v>1403</v>
      </c>
      <c r="G206" s="322"/>
      <c r="H206" s="323"/>
      <c r="I206" s="322" t="s">
        <v>1403</v>
      </c>
      <c r="J206" s="321" t="s">
        <v>1402</v>
      </c>
      <c r="K206" s="320">
        <v>197</v>
      </c>
    </row>
    <row r="207" spans="2:11" s="314" customFormat="1" ht="12" customHeight="1" x14ac:dyDescent="0.25">
      <c r="B207" s="324">
        <v>3</v>
      </c>
      <c r="C207" s="322">
        <v>198</v>
      </c>
      <c r="D207" s="322" t="s">
        <v>1274</v>
      </c>
      <c r="E207" s="322" t="s">
        <v>80</v>
      </c>
      <c r="F207" s="322" t="s">
        <v>1401</v>
      </c>
      <c r="G207" s="322"/>
      <c r="H207" s="323"/>
      <c r="I207" s="322" t="s">
        <v>1401</v>
      </c>
      <c r="J207" s="321" t="s">
        <v>1400</v>
      </c>
      <c r="K207" s="320">
        <v>198</v>
      </c>
    </row>
    <row r="208" spans="2:11" s="314" customFormat="1" ht="12" customHeight="1" x14ac:dyDescent="0.25">
      <c r="B208" s="324">
        <v>3</v>
      </c>
      <c r="C208" s="322">
        <v>199</v>
      </c>
      <c r="D208" s="322" t="s">
        <v>1274</v>
      </c>
      <c r="E208" s="322" t="s">
        <v>80</v>
      </c>
      <c r="F208" s="322" t="s">
        <v>1399</v>
      </c>
      <c r="G208" s="322"/>
      <c r="H208" s="323"/>
      <c r="I208" s="322" t="s">
        <v>1399</v>
      </c>
      <c r="J208" s="321" t="s">
        <v>1398</v>
      </c>
      <c r="K208" s="320">
        <v>199</v>
      </c>
    </row>
    <row r="209" spans="2:11" s="314" customFormat="1" ht="12" customHeight="1" x14ac:dyDescent="0.25">
      <c r="B209" s="324">
        <v>3</v>
      </c>
      <c r="C209" s="322">
        <v>200</v>
      </c>
      <c r="D209" s="322" t="s">
        <v>1274</v>
      </c>
      <c r="E209" s="322" t="s">
        <v>80</v>
      </c>
      <c r="F209" s="322" t="s">
        <v>1397</v>
      </c>
      <c r="G209" s="322"/>
      <c r="H209" s="323"/>
      <c r="I209" s="322" t="s">
        <v>1397</v>
      </c>
      <c r="J209" s="321" t="s">
        <v>1396</v>
      </c>
      <c r="K209" s="320">
        <v>200</v>
      </c>
    </row>
    <row r="210" spans="2:11" s="314" customFormat="1" ht="12" customHeight="1" x14ac:dyDescent="0.25">
      <c r="B210" s="324">
        <v>2</v>
      </c>
      <c r="C210" s="322">
        <v>201</v>
      </c>
      <c r="D210" s="322" t="s">
        <v>1274</v>
      </c>
      <c r="E210" s="322" t="s">
        <v>81</v>
      </c>
      <c r="F210" s="322"/>
      <c r="G210" s="322"/>
      <c r="H210" s="323"/>
      <c r="I210" s="322" t="s">
        <v>81</v>
      </c>
      <c r="J210" s="321" t="s">
        <v>1395</v>
      </c>
      <c r="K210" s="320">
        <v>201</v>
      </c>
    </row>
    <row r="211" spans="2:11" s="314" customFormat="1" ht="12" customHeight="1" x14ac:dyDescent="0.25">
      <c r="B211" s="324">
        <v>3</v>
      </c>
      <c r="C211" s="322">
        <v>202</v>
      </c>
      <c r="D211" s="322" t="s">
        <v>1274</v>
      </c>
      <c r="E211" s="322" t="s">
        <v>81</v>
      </c>
      <c r="F211" s="322" t="s">
        <v>1394</v>
      </c>
      <c r="G211" s="322"/>
      <c r="H211" s="323"/>
      <c r="I211" s="322" t="s">
        <v>1394</v>
      </c>
      <c r="J211" s="321" t="s">
        <v>454</v>
      </c>
      <c r="K211" s="320">
        <v>202</v>
      </c>
    </row>
    <row r="212" spans="2:11" s="314" customFormat="1" ht="12" customHeight="1" x14ac:dyDescent="0.25">
      <c r="B212" s="324">
        <v>3</v>
      </c>
      <c r="C212" s="322">
        <v>203</v>
      </c>
      <c r="D212" s="322" t="s">
        <v>1274</v>
      </c>
      <c r="E212" s="322" t="s">
        <v>81</v>
      </c>
      <c r="F212" s="322" t="s">
        <v>1393</v>
      </c>
      <c r="G212" s="322"/>
      <c r="H212" s="323"/>
      <c r="I212" s="322" t="s">
        <v>1393</v>
      </c>
      <c r="J212" s="321" t="s">
        <v>1392</v>
      </c>
      <c r="K212" s="320">
        <v>203</v>
      </c>
    </row>
    <row r="213" spans="2:11" s="314" customFormat="1" ht="12" customHeight="1" x14ac:dyDescent="0.25">
      <c r="B213" s="324">
        <v>3</v>
      </c>
      <c r="C213" s="322">
        <v>204</v>
      </c>
      <c r="D213" s="322" t="s">
        <v>1274</v>
      </c>
      <c r="E213" s="322" t="s">
        <v>81</v>
      </c>
      <c r="F213" s="322" t="s">
        <v>1391</v>
      </c>
      <c r="G213" s="322"/>
      <c r="H213" s="323"/>
      <c r="I213" s="322" t="s">
        <v>1391</v>
      </c>
      <c r="J213" s="321" t="s">
        <v>1390</v>
      </c>
      <c r="K213" s="320">
        <v>204</v>
      </c>
    </row>
    <row r="214" spans="2:11" s="314" customFormat="1" ht="12" customHeight="1" x14ac:dyDescent="0.25">
      <c r="B214" s="324">
        <v>3</v>
      </c>
      <c r="C214" s="322">
        <v>205</v>
      </c>
      <c r="D214" s="322" t="s">
        <v>1274</v>
      </c>
      <c r="E214" s="322" t="s">
        <v>81</v>
      </c>
      <c r="F214" s="322" t="s">
        <v>1389</v>
      </c>
      <c r="G214" s="322"/>
      <c r="H214" s="323"/>
      <c r="I214" s="322" t="s">
        <v>1389</v>
      </c>
      <c r="J214" s="321" t="s">
        <v>1388</v>
      </c>
      <c r="K214" s="320">
        <v>205</v>
      </c>
    </row>
    <row r="215" spans="2:11" s="314" customFormat="1" ht="12" customHeight="1" x14ac:dyDescent="0.25">
      <c r="B215" s="324">
        <v>3</v>
      </c>
      <c r="C215" s="322">
        <v>206</v>
      </c>
      <c r="D215" s="322" t="s">
        <v>1274</v>
      </c>
      <c r="E215" s="322" t="s">
        <v>81</v>
      </c>
      <c r="F215" s="322" t="s">
        <v>1387</v>
      </c>
      <c r="G215" s="322"/>
      <c r="H215" s="323"/>
      <c r="I215" s="322" t="s">
        <v>1387</v>
      </c>
      <c r="J215" s="321" t="s">
        <v>1386</v>
      </c>
      <c r="K215" s="320">
        <v>206</v>
      </c>
    </row>
    <row r="216" spans="2:11" s="314" customFormat="1" ht="12" customHeight="1" x14ac:dyDescent="0.25">
      <c r="B216" s="324">
        <v>2</v>
      </c>
      <c r="C216" s="322">
        <v>207</v>
      </c>
      <c r="D216" s="322" t="s">
        <v>1274</v>
      </c>
      <c r="E216" s="322" t="s">
        <v>82</v>
      </c>
      <c r="F216" s="322"/>
      <c r="G216" s="322"/>
      <c r="H216" s="323"/>
      <c r="I216" s="322" t="s">
        <v>82</v>
      </c>
      <c r="J216" s="321" t="s">
        <v>1385</v>
      </c>
      <c r="K216" s="320">
        <v>207</v>
      </c>
    </row>
    <row r="217" spans="2:11" s="314" customFormat="1" ht="12" customHeight="1" x14ac:dyDescent="0.25">
      <c r="B217" s="324">
        <v>3</v>
      </c>
      <c r="C217" s="322">
        <v>208</v>
      </c>
      <c r="D217" s="322" t="s">
        <v>1274</v>
      </c>
      <c r="E217" s="322" t="s">
        <v>82</v>
      </c>
      <c r="F217" s="322" t="s">
        <v>1384</v>
      </c>
      <c r="G217" s="322"/>
      <c r="H217" s="323"/>
      <c r="I217" s="322" t="s">
        <v>1384</v>
      </c>
      <c r="J217" s="321" t="s">
        <v>454</v>
      </c>
      <c r="K217" s="320">
        <v>208</v>
      </c>
    </row>
    <row r="218" spans="2:11" s="314" customFormat="1" ht="12" customHeight="1" x14ac:dyDescent="0.25">
      <c r="B218" s="324">
        <v>3</v>
      </c>
      <c r="C218" s="322">
        <v>209</v>
      </c>
      <c r="D218" s="322" t="s">
        <v>1274</v>
      </c>
      <c r="E218" s="322" t="s">
        <v>82</v>
      </c>
      <c r="F218" s="322" t="s">
        <v>1383</v>
      </c>
      <c r="G218" s="322"/>
      <c r="H218" s="323"/>
      <c r="I218" s="322" t="s">
        <v>1383</v>
      </c>
      <c r="J218" s="321" t="s">
        <v>1382</v>
      </c>
      <c r="K218" s="320">
        <v>209</v>
      </c>
    </row>
    <row r="219" spans="2:11" s="314" customFormat="1" ht="12" customHeight="1" x14ac:dyDescent="0.25">
      <c r="B219" s="324">
        <v>3</v>
      </c>
      <c r="C219" s="322">
        <v>210</v>
      </c>
      <c r="D219" s="322" t="s">
        <v>1274</v>
      </c>
      <c r="E219" s="322" t="s">
        <v>82</v>
      </c>
      <c r="F219" s="322" t="s">
        <v>1381</v>
      </c>
      <c r="G219" s="322"/>
      <c r="H219" s="323"/>
      <c r="I219" s="322" t="s">
        <v>1381</v>
      </c>
      <c r="J219" s="321" t="s">
        <v>1380</v>
      </c>
      <c r="K219" s="320">
        <v>210</v>
      </c>
    </row>
    <row r="220" spans="2:11" s="314" customFormat="1" ht="12" customHeight="1" x14ac:dyDescent="0.25">
      <c r="B220" s="324">
        <v>3</v>
      </c>
      <c r="C220" s="322">
        <v>211</v>
      </c>
      <c r="D220" s="322" t="s">
        <v>1274</v>
      </c>
      <c r="E220" s="322" t="s">
        <v>82</v>
      </c>
      <c r="F220" s="322" t="s">
        <v>1379</v>
      </c>
      <c r="G220" s="322"/>
      <c r="H220" s="323"/>
      <c r="I220" s="322" t="s">
        <v>1379</v>
      </c>
      <c r="J220" s="321" t="s">
        <v>1378</v>
      </c>
      <c r="K220" s="320">
        <v>211</v>
      </c>
    </row>
    <row r="221" spans="2:11" s="314" customFormat="1" ht="12" customHeight="1" x14ac:dyDescent="0.25">
      <c r="B221" s="324">
        <v>3</v>
      </c>
      <c r="C221" s="322">
        <v>212</v>
      </c>
      <c r="D221" s="322" t="s">
        <v>1274</v>
      </c>
      <c r="E221" s="322" t="s">
        <v>82</v>
      </c>
      <c r="F221" s="322" t="s">
        <v>1377</v>
      </c>
      <c r="G221" s="322"/>
      <c r="H221" s="323"/>
      <c r="I221" s="322" t="s">
        <v>1377</v>
      </c>
      <c r="J221" s="321" t="s">
        <v>1376</v>
      </c>
      <c r="K221" s="320">
        <v>212</v>
      </c>
    </row>
    <row r="222" spans="2:11" s="314" customFormat="1" ht="12" customHeight="1" x14ac:dyDescent="0.25">
      <c r="B222" s="324">
        <v>3</v>
      </c>
      <c r="C222" s="322">
        <v>213</v>
      </c>
      <c r="D222" s="322" t="s">
        <v>1274</v>
      </c>
      <c r="E222" s="322" t="s">
        <v>82</v>
      </c>
      <c r="F222" s="322" t="s">
        <v>1375</v>
      </c>
      <c r="G222" s="322"/>
      <c r="H222" s="323"/>
      <c r="I222" s="322" t="s">
        <v>1375</v>
      </c>
      <c r="J222" s="321" t="s">
        <v>1374</v>
      </c>
      <c r="K222" s="320">
        <v>213</v>
      </c>
    </row>
    <row r="223" spans="2:11" s="314" customFormat="1" ht="12" customHeight="1" x14ac:dyDescent="0.25">
      <c r="B223" s="324">
        <v>3</v>
      </c>
      <c r="C223" s="322">
        <v>214</v>
      </c>
      <c r="D223" s="322" t="s">
        <v>1274</v>
      </c>
      <c r="E223" s="322" t="s">
        <v>82</v>
      </c>
      <c r="F223" s="322" t="s">
        <v>1373</v>
      </c>
      <c r="G223" s="322"/>
      <c r="H223" s="323"/>
      <c r="I223" s="322" t="s">
        <v>1373</v>
      </c>
      <c r="J223" s="321" t="s">
        <v>1372</v>
      </c>
      <c r="K223" s="320">
        <v>214</v>
      </c>
    </row>
    <row r="224" spans="2:11" s="314" customFormat="1" ht="12" customHeight="1" x14ac:dyDescent="0.25">
      <c r="B224" s="324">
        <v>3</v>
      </c>
      <c r="C224" s="322">
        <v>215</v>
      </c>
      <c r="D224" s="322" t="s">
        <v>1274</v>
      </c>
      <c r="E224" s="322" t="s">
        <v>82</v>
      </c>
      <c r="F224" s="322" t="s">
        <v>1371</v>
      </c>
      <c r="G224" s="322"/>
      <c r="H224" s="323"/>
      <c r="I224" s="322" t="s">
        <v>1371</v>
      </c>
      <c r="J224" s="321" t="s">
        <v>1370</v>
      </c>
      <c r="K224" s="320">
        <v>215</v>
      </c>
    </row>
    <row r="225" spans="2:11" s="314" customFormat="1" ht="12" customHeight="1" x14ac:dyDescent="0.25">
      <c r="B225" s="324">
        <v>3</v>
      </c>
      <c r="C225" s="322">
        <v>216</v>
      </c>
      <c r="D225" s="322" t="s">
        <v>1274</v>
      </c>
      <c r="E225" s="322" t="s">
        <v>82</v>
      </c>
      <c r="F225" s="322" t="s">
        <v>1369</v>
      </c>
      <c r="G225" s="322"/>
      <c r="H225" s="323"/>
      <c r="I225" s="322" t="s">
        <v>1369</v>
      </c>
      <c r="J225" s="321" t="s">
        <v>1368</v>
      </c>
      <c r="K225" s="320">
        <v>216</v>
      </c>
    </row>
    <row r="226" spans="2:11" s="314" customFormat="1" ht="12" customHeight="1" x14ac:dyDescent="0.25">
      <c r="B226" s="324">
        <v>2</v>
      </c>
      <c r="C226" s="322">
        <v>217</v>
      </c>
      <c r="D226" s="322" t="s">
        <v>1274</v>
      </c>
      <c r="E226" s="322" t="s">
        <v>83</v>
      </c>
      <c r="F226" s="322"/>
      <c r="G226" s="322"/>
      <c r="H226" s="323"/>
      <c r="I226" s="322" t="s">
        <v>83</v>
      </c>
      <c r="J226" s="321" t="s">
        <v>1367</v>
      </c>
      <c r="K226" s="320">
        <v>217</v>
      </c>
    </row>
    <row r="227" spans="2:11" s="314" customFormat="1" ht="12" customHeight="1" x14ac:dyDescent="0.25">
      <c r="B227" s="324">
        <v>3</v>
      </c>
      <c r="C227" s="322">
        <v>218</v>
      </c>
      <c r="D227" s="322" t="s">
        <v>1274</v>
      </c>
      <c r="E227" s="322" t="s">
        <v>83</v>
      </c>
      <c r="F227" s="322" t="s">
        <v>1366</v>
      </c>
      <c r="G227" s="322"/>
      <c r="H227" s="323"/>
      <c r="I227" s="322" t="s">
        <v>1366</v>
      </c>
      <c r="J227" s="321" t="s">
        <v>454</v>
      </c>
      <c r="K227" s="320">
        <v>218</v>
      </c>
    </row>
    <row r="228" spans="2:11" s="314" customFormat="1" ht="12" customHeight="1" x14ac:dyDescent="0.25">
      <c r="B228" s="324">
        <v>3</v>
      </c>
      <c r="C228" s="322">
        <v>219</v>
      </c>
      <c r="D228" s="322" t="s">
        <v>1274</v>
      </c>
      <c r="E228" s="322" t="s">
        <v>83</v>
      </c>
      <c r="F228" s="322" t="s">
        <v>1365</v>
      </c>
      <c r="G228" s="322"/>
      <c r="H228" s="323"/>
      <c r="I228" s="322" t="s">
        <v>1365</v>
      </c>
      <c r="J228" s="321" t="s">
        <v>1364</v>
      </c>
      <c r="K228" s="320">
        <v>219</v>
      </c>
    </row>
    <row r="229" spans="2:11" s="314" customFormat="1" ht="12" customHeight="1" x14ac:dyDescent="0.25">
      <c r="B229" s="324">
        <v>3</v>
      </c>
      <c r="C229" s="322">
        <v>220</v>
      </c>
      <c r="D229" s="322" t="s">
        <v>1274</v>
      </c>
      <c r="E229" s="322" t="s">
        <v>83</v>
      </c>
      <c r="F229" s="322" t="s">
        <v>1363</v>
      </c>
      <c r="G229" s="322"/>
      <c r="H229" s="323"/>
      <c r="I229" s="322" t="s">
        <v>1363</v>
      </c>
      <c r="J229" s="321" t="s">
        <v>1362</v>
      </c>
      <c r="K229" s="320">
        <v>220</v>
      </c>
    </row>
    <row r="230" spans="2:11" s="314" customFormat="1" ht="12" customHeight="1" x14ac:dyDescent="0.25">
      <c r="B230" s="324">
        <v>3</v>
      </c>
      <c r="C230" s="322">
        <v>221</v>
      </c>
      <c r="D230" s="322" t="s">
        <v>1274</v>
      </c>
      <c r="E230" s="322" t="s">
        <v>83</v>
      </c>
      <c r="F230" s="322" t="s">
        <v>1361</v>
      </c>
      <c r="G230" s="322"/>
      <c r="H230" s="323"/>
      <c r="I230" s="322" t="s">
        <v>1361</v>
      </c>
      <c r="J230" s="321" t="s">
        <v>1360</v>
      </c>
      <c r="K230" s="320">
        <v>221</v>
      </c>
    </row>
    <row r="231" spans="2:11" s="314" customFormat="1" ht="12" customHeight="1" x14ac:dyDescent="0.25">
      <c r="B231" s="324">
        <v>3</v>
      </c>
      <c r="C231" s="322">
        <v>222</v>
      </c>
      <c r="D231" s="322" t="s">
        <v>1274</v>
      </c>
      <c r="E231" s="322" t="s">
        <v>83</v>
      </c>
      <c r="F231" s="322" t="s">
        <v>1359</v>
      </c>
      <c r="G231" s="322"/>
      <c r="H231" s="323"/>
      <c r="I231" s="322" t="s">
        <v>1359</v>
      </c>
      <c r="J231" s="321" t="s">
        <v>1358</v>
      </c>
      <c r="K231" s="320">
        <v>222</v>
      </c>
    </row>
    <row r="232" spans="2:11" s="314" customFormat="1" ht="12" customHeight="1" x14ac:dyDescent="0.25">
      <c r="B232" s="324">
        <v>3</v>
      </c>
      <c r="C232" s="322">
        <v>223</v>
      </c>
      <c r="D232" s="322" t="s">
        <v>1274</v>
      </c>
      <c r="E232" s="322" t="s">
        <v>83</v>
      </c>
      <c r="F232" s="322" t="s">
        <v>1357</v>
      </c>
      <c r="G232" s="322"/>
      <c r="H232" s="323"/>
      <c r="I232" s="322" t="s">
        <v>1357</v>
      </c>
      <c r="J232" s="321" t="s">
        <v>1356</v>
      </c>
      <c r="K232" s="320">
        <v>223</v>
      </c>
    </row>
    <row r="233" spans="2:11" s="314" customFormat="1" ht="12" customHeight="1" x14ac:dyDescent="0.25">
      <c r="B233" s="324">
        <v>3</v>
      </c>
      <c r="C233" s="322">
        <v>224</v>
      </c>
      <c r="D233" s="322" t="s">
        <v>1274</v>
      </c>
      <c r="E233" s="322" t="s">
        <v>83</v>
      </c>
      <c r="F233" s="322" t="s">
        <v>1355</v>
      </c>
      <c r="G233" s="322"/>
      <c r="H233" s="323"/>
      <c r="I233" s="322" t="s">
        <v>1355</v>
      </c>
      <c r="J233" s="321" t="s">
        <v>1354</v>
      </c>
      <c r="K233" s="320">
        <v>224</v>
      </c>
    </row>
    <row r="234" spans="2:11" s="314" customFormat="1" ht="12" customHeight="1" x14ac:dyDescent="0.25">
      <c r="B234" s="324">
        <v>2</v>
      </c>
      <c r="C234" s="322">
        <v>225</v>
      </c>
      <c r="D234" s="322" t="s">
        <v>1274</v>
      </c>
      <c r="E234" s="322" t="s">
        <v>84</v>
      </c>
      <c r="F234" s="322"/>
      <c r="G234" s="322"/>
      <c r="H234" s="323"/>
      <c r="I234" s="322" t="s">
        <v>84</v>
      </c>
      <c r="J234" s="321" t="s">
        <v>1353</v>
      </c>
      <c r="K234" s="320">
        <v>225</v>
      </c>
    </row>
    <row r="235" spans="2:11" s="314" customFormat="1" ht="12" customHeight="1" x14ac:dyDescent="0.25">
      <c r="B235" s="324">
        <v>3</v>
      </c>
      <c r="C235" s="322">
        <v>226</v>
      </c>
      <c r="D235" s="322" t="s">
        <v>1274</v>
      </c>
      <c r="E235" s="322" t="s">
        <v>84</v>
      </c>
      <c r="F235" s="322" t="s">
        <v>1352</v>
      </c>
      <c r="G235" s="322"/>
      <c r="H235" s="323"/>
      <c r="I235" s="322" t="s">
        <v>1352</v>
      </c>
      <c r="J235" s="321" t="s">
        <v>454</v>
      </c>
      <c r="K235" s="320">
        <v>226</v>
      </c>
    </row>
    <row r="236" spans="2:11" s="314" customFormat="1" ht="12" customHeight="1" x14ac:dyDescent="0.25">
      <c r="B236" s="324">
        <v>3</v>
      </c>
      <c r="C236" s="322">
        <v>227</v>
      </c>
      <c r="D236" s="322" t="s">
        <v>1274</v>
      </c>
      <c r="E236" s="322" t="s">
        <v>84</v>
      </c>
      <c r="F236" s="322" t="s">
        <v>1351</v>
      </c>
      <c r="G236" s="322"/>
      <c r="H236" s="323"/>
      <c r="I236" s="322" t="s">
        <v>1351</v>
      </c>
      <c r="J236" s="321" t="s">
        <v>1350</v>
      </c>
      <c r="K236" s="320">
        <v>227</v>
      </c>
    </row>
    <row r="237" spans="2:11" s="314" customFormat="1" ht="12" customHeight="1" x14ac:dyDescent="0.25">
      <c r="B237" s="324">
        <v>3</v>
      </c>
      <c r="C237" s="322">
        <v>228</v>
      </c>
      <c r="D237" s="322" t="s">
        <v>1274</v>
      </c>
      <c r="E237" s="322" t="s">
        <v>84</v>
      </c>
      <c r="F237" s="322" t="s">
        <v>1349</v>
      </c>
      <c r="G237" s="322"/>
      <c r="H237" s="323"/>
      <c r="I237" s="322" t="s">
        <v>1349</v>
      </c>
      <c r="J237" s="321" t="s">
        <v>1348</v>
      </c>
      <c r="K237" s="320">
        <v>228</v>
      </c>
    </row>
    <row r="238" spans="2:11" s="314" customFormat="1" ht="12" customHeight="1" x14ac:dyDescent="0.25">
      <c r="B238" s="324">
        <v>3</v>
      </c>
      <c r="C238" s="322">
        <v>229</v>
      </c>
      <c r="D238" s="322" t="s">
        <v>1274</v>
      </c>
      <c r="E238" s="322" t="s">
        <v>84</v>
      </c>
      <c r="F238" s="322" t="s">
        <v>1347</v>
      </c>
      <c r="G238" s="322"/>
      <c r="H238" s="323"/>
      <c r="I238" s="322" t="s">
        <v>1347</v>
      </c>
      <c r="J238" s="321" t="s">
        <v>1346</v>
      </c>
      <c r="K238" s="320">
        <v>229</v>
      </c>
    </row>
    <row r="239" spans="2:11" s="314" customFormat="1" ht="12" customHeight="1" x14ac:dyDescent="0.25">
      <c r="B239" s="324">
        <v>3</v>
      </c>
      <c r="C239" s="322">
        <v>230</v>
      </c>
      <c r="D239" s="322" t="s">
        <v>1274</v>
      </c>
      <c r="E239" s="322" t="s">
        <v>84</v>
      </c>
      <c r="F239" s="322" t="s">
        <v>1345</v>
      </c>
      <c r="G239" s="322"/>
      <c r="H239" s="323"/>
      <c r="I239" s="322" t="s">
        <v>1345</v>
      </c>
      <c r="J239" s="321" t="s">
        <v>1344</v>
      </c>
      <c r="K239" s="320">
        <v>230</v>
      </c>
    </row>
    <row r="240" spans="2:11" s="314" customFormat="1" ht="12" customHeight="1" x14ac:dyDescent="0.25">
      <c r="B240" s="324">
        <v>3</v>
      </c>
      <c r="C240" s="322">
        <v>231</v>
      </c>
      <c r="D240" s="322" t="s">
        <v>1274</v>
      </c>
      <c r="E240" s="322" t="s">
        <v>84</v>
      </c>
      <c r="F240" s="322" t="s">
        <v>1343</v>
      </c>
      <c r="G240" s="322"/>
      <c r="H240" s="323"/>
      <c r="I240" s="322" t="s">
        <v>1343</v>
      </c>
      <c r="J240" s="321" t="s">
        <v>1342</v>
      </c>
      <c r="K240" s="320">
        <v>231</v>
      </c>
    </row>
    <row r="241" spans="2:11" s="314" customFormat="1" ht="12" customHeight="1" x14ac:dyDescent="0.25">
      <c r="B241" s="324">
        <v>3</v>
      </c>
      <c r="C241" s="322">
        <v>232</v>
      </c>
      <c r="D241" s="322" t="s">
        <v>1274</v>
      </c>
      <c r="E241" s="322" t="s">
        <v>84</v>
      </c>
      <c r="F241" s="322" t="s">
        <v>1341</v>
      </c>
      <c r="G241" s="322"/>
      <c r="H241" s="323"/>
      <c r="I241" s="322" t="s">
        <v>1341</v>
      </c>
      <c r="J241" s="321" t="s">
        <v>1340</v>
      </c>
      <c r="K241" s="320">
        <v>232</v>
      </c>
    </row>
    <row r="242" spans="2:11" s="314" customFormat="1" ht="12" customHeight="1" x14ac:dyDescent="0.25">
      <c r="B242" s="324">
        <v>2</v>
      </c>
      <c r="C242" s="322">
        <v>233</v>
      </c>
      <c r="D242" s="322" t="s">
        <v>1274</v>
      </c>
      <c r="E242" s="322" t="s">
        <v>85</v>
      </c>
      <c r="F242" s="322"/>
      <c r="G242" s="322"/>
      <c r="H242" s="323"/>
      <c r="I242" s="322" t="s">
        <v>85</v>
      </c>
      <c r="J242" s="321" t="s">
        <v>1339</v>
      </c>
      <c r="K242" s="320">
        <v>233</v>
      </c>
    </row>
    <row r="243" spans="2:11" s="314" customFormat="1" ht="12" customHeight="1" x14ac:dyDescent="0.25">
      <c r="B243" s="324">
        <v>3</v>
      </c>
      <c r="C243" s="322">
        <v>234</v>
      </c>
      <c r="D243" s="322" t="s">
        <v>1274</v>
      </c>
      <c r="E243" s="322" t="s">
        <v>85</v>
      </c>
      <c r="F243" s="322" t="s">
        <v>1338</v>
      </c>
      <c r="G243" s="322"/>
      <c r="H243" s="323"/>
      <c r="I243" s="322" t="s">
        <v>1338</v>
      </c>
      <c r="J243" s="321" t="s">
        <v>454</v>
      </c>
      <c r="K243" s="320">
        <v>234</v>
      </c>
    </row>
    <row r="244" spans="2:11" s="314" customFormat="1" ht="12" customHeight="1" x14ac:dyDescent="0.25">
      <c r="B244" s="324">
        <v>3</v>
      </c>
      <c r="C244" s="322">
        <v>235</v>
      </c>
      <c r="D244" s="322" t="s">
        <v>1274</v>
      </c>
      <c r="E244" s="322" t="s">
        <v>85</v>
      </c>
      <c r="F244" s="322" t="s">
        <v>1337</v>
      </c>
      <c r="G244" s="322"/>
      <c r="H244" s="323"/>
      <c r="I244" s="322" t="s">
        <v>1337</v>
      </c>
      <c r="J244" s="321" t="s">
        <v>1336</v>
      </c>
      <c r="K244" s="320">
        <v>235</v>
      </c>
    </row>
    <row r="245" spans="2:11" s="314" customFormat="1" ht="12" customHeight="1" x14ac:dyDescent="0.25">
      <c r="B245" s="324">
        <v>3</v>
      </c>
      <c r="C245" s="322">
        <v>236</v>
      </c>
      <c r="D245" s="322" t="s">
        <v>1274</v>
      </c>
      <c r="E245" s="322" t="s">
        <v>85</v>
      </c>
      <c r="F245" s="322" t="s">
        <v>1335</v>
      </c>
      <c r="G245" s="322"/>
      <c r="H245" s="323"/>
      <c r="I245" s="322" t="s">
        <v>1335</v>
      </c>
      <c r="J245" s="321" t="s">
        <v>1334</v>
      </c>
      <c r="K245" s="320">
        <v>236</v>
      </c>
    </row>
    <row r="246" spans="2:11" s="314" customFormat="1" ht="12" customHeight="1" x14ac:dyDescent="0.25">
      <c r="B246" s="324">
        <v>3</v>
      </c>
      <c r="C246" s="322">
        <v>237</v>
      </c>
      <c r="D246" s="322" t="s">
        <v>1274</v>
      </c>
      <c r="E246" s="322" t="s">
        <v>85</v>
      </c>
      <c r="F246" s="322" t="s">
        <v>1333</v>
      </c>
      <c r="G246" s="322"/>
      <c r="H246" s="323"/>
      <c r="I246" s="322" t="s">
        <v>1333</v>
      </c>
      <c r="J246" s="321" t="s">
        <v>1332</v>
      </c>
      <c r="K246" s="320">
        <v>237</v>
      </c>
    </row>
    <row r="247" spans="2:11" s="314" customFormat="1" ht="12" customHeight="1" x14ac:dyDescent="0.25">
      <c r="B247" s="324">
        <v>3</v>
      </c>
      <c r="C247" s="322">
        <v>238</v>
      </c>
      <c r="D247" s="322" t="s">
        <v>1274</v>
      </c>
      <c r="E247" s="322" t="s">
        <v>85</v>
      </c>
      <c r="F247" s="322" t="s">
        <v>1331</v>
      </c>
      <c r="G247" s="322"/>
      <c r="H247" s="323"/>
      <c r="I247" s="322" t="s">
        <v>1331</v>
      </c>
      <c r="J247" s="321" t="s">
        <v>1330</v>
      </c>
      <c r="K247" s="320">
        <v>238</v>
      </c>
    </row>
    <row r="248" spans="2:11" s="314" customFormat="1" ht="12" customHeight="1" x14ac:dyDescent="0.25">
      <c r="B248" s="324">
        <v>3</v>
      </c>
      <c r="C248" s="322">
        <v>239</v>
      </c>
      <c r="D248" s="322" t="s">
        <v>1274</v>
      </c>
      <c r="E248" s="322" t="s">
        <v>85</v>
      </c>
      <c r="F248" s="322" t="s">
        <v>1329</v>
      </c>
      <c r="G248" s="322"/>
      <c r="H248" s="323"/>
      <c r="I248" s="322" t="s">
        <v>1329</v>
      </c>
      <c r="J248" s="321" t="s">
        <v>1328</v>
      </c>
      <c r="K248" s="320">
        <v>239</v>
      </c>
    </row>
    <row r="249" spans="2:11" s="314" customFormat="1" ht="12" customHeight="1" x14ac:dyDescent="0.25">
      <c r="B249" s="324">
        <v>3</v>
      </c>
      <c r="C249" s="322">
        <v>240</v>
      </c>
      <c r="D249" s="322" t="s">
        <v>1274</v>
      </c>
      <c r="E249" s="322" t="s">
        <v>85</v>
      </c>
      <c r="F249" s="322" t="s">
        <v>1327</v>
      </c>
      <c r="G249" s="322"/>
      <c r="H249" s="323"/>
      <c r="I249" s="322" t="s">
        <v>1327</v>
      </c>
      <c r="J249" s="321" t="s">
        <v>1326</v>
      </c>
      <c r="K249" s="320">
        <v>240</v>
      </c>
    </row>
    <row r="250" spans="2:11" s="314" customFormat="1" ht="12" customHeight="1" x14ac:dyDescent="0.25">
      <c r="B250" s="324">
        <v>3</v>
      </c>
      <c r="C250" s="322">
        <v>241</v>
      </c>
      <c r="D250" s="322" t="s">
        <v>1274</v>
      </c>
      <c r="E250" s="322" t="s">
        <v>85</v>
      </c>
      <c r="F250" s="322" t="s">
        <v>1325</v>
      </c>
      <c r="G250" s="322"/>
      <c r="H250" s="323"/>
      <c r="I250" s="322" t="s">
        <v>1325</v>
      </c>
      <c r="J250" s="321" t="s">
        <v>1324</v>
      </c>
      <c r="K250" s="320">
        <v>241</v>
      </c>
    </row>
    <row r="251" spans="2:11" s="314" customFormat="1" ht="12" customHeight="1" x14ac:dyDescent="0.25">
      <c r="B251" s="324">
        <v>3</v>
      </c>
      <c r="C251" s="322">
        <v>242</v>
      </c>
      <c r="D251" s="322" t="s">
        <v>1274</v>
      </c>
      <c r="E251" s="322" t="s">
        <v>85</v>
      </c>
      <c r="F251" s="322" t="s">
        <v>1323</v>
      </c>
      <c r="G251" s="322"/>
      <c r="H251" s="323"/>
      <c r="I251" s="322" t="s">
        <v>1323</v>
      </c>
      <c r="J251" s="321" t="s">
        <v>1322</v>
      </c>
      <c r="K251" s="320">
        <v>242</v>
      </c>
    </row>
    <row r="252" spans="2:11" s="314" customFormat="1" ht="12" customHeight="1" x14ac:dyDescent="0.25">
      <c r="B252" s="324">
        <v>2</v>
      </c>
      <c r="C252" s="322">
        <v>243</v>
      </c>
      <c r="D252" s="322" t="s">
        <v>1274</v>
      </c>
      <c r="E252" s="322" t="s">
        <v>86</v>
      </c>
      <c r="F252" s="322"/>
      <c r="G252" s="322"/>
      <c r="H252" s="323"/>
      <c r="I252" s="322" t="s">
        <v>86</v>
      </c>
      <c r="J252" s="321" t="s">
        <v>1321</v>
      </c>
      <c r="K252" s="320">
        <v>243</v>
      </c>
    </row>
    <row r="253" spans="2:11" s="314" customFormat="1" ht="12" customHeight="1" x14ac:dyDescent="0.25">
      <c r="B253" s="324">
        <v>3</v>
      </c>
      <c r="C253" s="322">
        <v>244</v>
      </c>
      <c r="D253" s="322" t="s">
        <v>1274</v>
      </c>
      <c r="E253" s="322" t="s">
        <v>86</v>
      </c>
      <c r="F253" s="322" t="s">
        <v>1320</v>
      </c>
      <c r="G253" s="322"/>
      <c r="H253" s="323"/>
      <c r="I253" s="322" t="s">
        <v>1320</v>
      </c>
      <c r="J253" s="321" t="s">
        <v>454</v>
      </c>
      <c r="K253" s="320">
        <v>244</v>
      </c>
    </row>
    <row r="254" spans="2:11" s="314" customFormat="1" ht="12" customHeight="1" x14ac:dyDescent="0.25">
      <c r="B254" s="324">
        <v>3</v>
      </c>
      <c r="C254" s="322">
        <v>245</v>
      </c>
      <c r="D254" s="322" t="s">
        <v>1274</v>
      </c>
      <c r="E254" s="322" t="s">
        <v>86</v>
      </c>
      <c r="F254" s="322" t="s">
        <v>1319</v>
      </c>
      <c r="G254" s="322"/>
      <c r="H254" s="323"/>
      <c r="I254" s="322" t="s">
        <v>1319</v>
      </c>
      <c r="J254" s="321" t="s">
        <v>1318</v>
      </c>
      <c r="K254" s="320">
        <v>245</v>
      </c>
    </row>
    <row r="255" spans="2:11" s="314" customFormat="1" ht="12" customHeight="1" x14ac:dyDescent="0.25">
      <c r="B255" s="324">
        <v>3</v>
      </c>
      <c r="C255" s="322">
        <v>246</v>
      </c>
      <c r="D255" s="322" t="s">
        <v>1274</v>
      </c>
      <c r="E255" s="322" t="s">
        <v>86</v>
      </c>
      <c r="F255" s="322" t="s">
        <v>1317</v>
      </c>
      <c r="G255" s="322"/>
      <c r="H255" s="323"/>
      <c r="I255" s="322" t="s">
        <v>1317</v>
      </c>
      <c r="J255" s="321" t="s">
        <v>1316</v>
      </c>
      <c r="K255" s="320">
        <v>246</v>
      </c>
    </row>
    <row r="256" spans="2:11" s="314" customFormat="1" ht="12" customHeight="1" x14ac:dyDescent="0.25">
      <c r="B256" s="324">
        <v>3</v>
      </c>
      <c r="C256" s="322">
        <v>247</v>
      </c>
      <c r="D256" s="322" t="s">
        <v>1274</v>
      </c>
      <c r="E256" s="322" t="s">
        <v>86</v>
      </c>
      <c r="F256" s="322" t="s">
        <v>1315</v>
      </c>
      <c r="G256" s="322"/>
      <c r="H256" s="323"/>
      <c r="I256" s="322" t="s">
        <v>1315</v>
      </c>
      <c r="J256" s="321" t="s">
        <v>1314</v>
      </c>
      <c r="K256" s="320">
        <v>247</v>
      </c>
    </row>
    <row r="257" spans="2:11" s="314" customFormat="1" ht="12" customHeight="1" x14ac:dyDescent="0.25">
      <c r="B257" s="324">
        <v>2</v>
      </c>
      <c r="C257" s="322">
        <v>248</v>
      </c>
      <c r="D257" s="322" t="s">
        <v>1274</v>
      </c>
      <c r="E257" s="322" t="s">
        <v>87</v>
      </c>
      <c r="F257" s="322"/>
      <c r="G257" s="322"/>
      <c r="H257" s="323"/>
      <c r="I257" s="322" t="s">
        <v>87</v>
      </c>
      <c r="J257" s="321" t="s">
        <v>1313</v>
      </c>
      <c r="K257" s="320">
        <v>248</v>
      </c>
    </row>
    <row r="258" spans="2:11" s="314" customFormat="1" ht="12" customHeight="1" x14ac:dyDescent="0.25">
      <c r="B258" s="324">
        <v>3</v>
      </c>
      <c r="C258" s="322">
        <v>249</v>
      </c>
      <c r="D258" s="322" t="s">
        <v>1274</v>
      </c>
      <c r="E258" s="322" t="s">
        <v>87</v>
      </c>
      <c r="F258" s="322" t="s">
        <v>1312</v>
      </c>
      <c r="G258" s="322"/>
      <c r="H258" s="323"/>
      <c r="I258" s="322" t="s">
        <v>1312</v>
      </c>
      <c r="J258" s="321" t="s">
        <v>454</v>
      </c>
      <c r="K258" s="320">
        <v>249</v>
      </c>
    </row>
    <row r="259" spans="2:11" s="314" customFormat="1" ht="12" customHeight="1" x14ac:dyDescent="0.25">
      <c r="B259" s="324">
        <v>3</v>
      </c>
      <c r="C259" s="322">
        <v>250</v>
      </c>
      <c r="D259" s="322" t="s">
        <v>1274</v>
      </c>
      <c r="E259" s="322" t="s">
        <v>87</v>
      </c>
      <c r="F259" s="322" t="s">
        <v>1311</v>
      </c>
      <c r="G259" s="322"/>
      <c r="H259" s="323"/>
      <c r="I259" s="322" t="s">
        <v>1311</v>
      </c>
      <c r="J259" s="321" t="s">
        <v>1310</v>
      </c>
      <c r="K259" s="320">
        <v>250</v>
      </c>
    </row>
    <row r="260" spans="2:11" s="314" customFormat="1" ht="12" customHeight="1" x14ac:dyDescent="0.25">
      <c r="B260" s="324">
        <v>3</v>
      </c>
      <c r="C260" s="322">
        <v>251</v>
      </c>
      <c r="D260" s="322" t="s">
        <v>1274</v>
      </c>
      <c r="E260" s="322" t="s">
        <v>87</v>
      </c>
      <c r="F260" s="322" t="s">
        <v>1309</v>
      </c>
      <c r="G260" s="322"/>
      <c r="H260" s="323"/>
      <c r="I260" s="322" t="s">
        <v>1309</v>
      </c>
      <c r="J260" s="321" t="s">
        <v>1308</v>
      </c>
      <c r="K260" s="320">
        <v>251</v>
      </c>
    </row>
    <row r="261" spans="2:11" s="314" customFormat="1" ht="12" customHeight="1" x14ac:dyDescent="0.25">
      <c r="B261" s="324">
        <v>3</v>
      </c>
      <c r="C261" s="322">
        <v>252</v>
      </c>
      <c r="D261" s="322" t="s">
        <v>1274</v>
      </c>
      <c r="E261" s="322" t="s">
        <v>87</v>
      </c>
      <c r="F261" s="322" t="s">
        <v>1307</v>
      </c>
      <c r="G261" s="322"/>
      <c r="H261" s="323"/>
      <c r="I261" s="322" t="s">
        <v>1307</v>
      </c>
      <c r="J261" s="321" t="s">
        <v>1306</v>
      </c>
      <c r="K261" s="320">
        <v>252</v>
      </c>
    </row>
    <row r="262" spans="2:11" s="314" customFormat="1" ht="12" customHeight="1" x14ac:dyDescent="0.25">
      <c r="B262" s="324">
        <v>3</v>
      </c>
      <c r="C262" s="322">
        <v>253</v>
      </c>
      <c r="D262" s="322" t="s">
        <v>1274</v>
      </c>
      <c r="E262" s="322" t="s">
        <v>87</v>
      </c>
      <c r="F262" s="322" t="s">
        <v>1305</v>
      </c>
      <c r="G262" s="322"/>
      <c r="H262" s="323"/>
      <c r="I262" s="322" t="s">
        <v>1305</v>
      </c>
      <c r="J262" s="321" t="s">
        <v>1304</v>
      </c>
      <c r="K262" s="320">
        <v>253</v>
      </c>
    </row>
    <row r="263" spans="2:11" s="314" customFormat="1" ht="12" customHeight="1" x14ac:dyDescent="0.25">
      <c r="B263" s="324">
        <v>3</v>
      </c>
      <c r="C263" s="322">
        <v>254</v>
      </c>
      <c r="D263" s="322" t="s">
        <v>1274</v>
      </c>
      <c r="E263" s="322" t="s">
        <v>87</v>
      </c>
      <c r="F263" s="322" t="s">
        <v>1303</v>
      </c>
      <c r="G263" s="322"/>
      <c r="H263" s="323"/>
      <c r="I263" s="322" t="s">
        <v>1303</v>
      </c>
      <c r="J263" s="321" t="s">
        <v>1302</v>
      </c>
      <c r="K263" s="320">
        <v>254</v>
      </c>
    </row>
    <row r="264" spans="2:11" s="314" customFormat="1" ht="12" customHeight="1" x14ac:dyDescent="0.25">
      <c r="B264" s="324">
        <v>3</v>
      </c>
      <c r="C264" s="322">
        <v>255</v>
      </c>
      <c r="D264" s="322" t="s">
        <v>1274</v>
      </c>
      <c r="E264" s="322" t="s">
        <v>87</v>
      </c>
      <c r="F264" s="322" t="s">
        <v>1301</v>
      </c>
      <c r="G264" s="322"/>
      <c r="H264" s="323"/>
      <c r="I264" s="322" t="s">
        <v>1301</v>
      </c>
      <c r="J264" s="321" t="s">
        <v>1300</v>
      </c>
      <c r="K264" s="320">
        <v>255</v>
      </c>
    </row>
    <row r="265" spans="2:11" s="314" customFormat="1" ht="12" customHeight="1" x14ac:dyDescent="0.25">
      <c r="B265" s="324">
        <v>2</v>
      </c>
      <c r="C265" s="322">
        <v>256</v>
      </c>
      <c r="D265" s="322" t="s">
        <v>1274</v>
      </c>
      <c r="E265" s="322" t="s">
        <v>88</v>
      </c>
      <c r="F265" s="322"/>
      <c r="G265" s="322"/>
      <c r="H265" s="323"/>
      <c r="I265" s="322" t="s">
        <v>88</v>
      </c>
      <c r="J265" s="321" t="s">
        <v>1299</v>
      </c>
      <c r="K265" s="320">
        <v>256</v>
      </c>
    </row>
    <row r="266" spans="2:11" s="314" customFormat="1" ht="12" customHeight="1" x14ac:dyDescent="0.25">
      <c r="B266" s="324">
        <v>3</v>
      </c>
      <c r="C266" s="322">
        <v>257</v>
      </c>
      <c r="D266" s="322" t="s">
        <v>1274</v>
      </c>
      <c r="E266" s="322" t="s">
        <v>88</v>
      </c>
      <c r="F266" s="322" t="s">
        <v>1298</v>
      </c>
      <c r="G266" s="322"/>
      <c r="H266" s="323"/>
      <c r="I266" s="322" t="s">
        <v>1298</v>
      </c>
      <c r="J266" s="321" t="s">
        <v>454</v>
      </c>
      <c r="K266" s="320">
        <v>257</v>
      </c>
    </row>
    <row r="267" spans="2:11" s="314" customFormat="1" ht="12" customHeight="1" x14ac:dyDescent="0.25">
      <c r="B267" s="324">
        <v>3</v>
      </c>
      <c r="C267" s="322">
        <v>258</v>
      </c>
      <c r="D267" s="322" t="s">
        <v>1274</v>
      </c>
      <c r="E267" s="322" t="s">
        <v>88</v>
      </c>
      <c r="F267" s="322" t="s">
        <v>1297</v>
      </c>
      <c r="G267" s="322"/>
      <c r="H267" s="323"/>
      <c r="I267" s="322" t="s">
        <v>1297</v>
      </c>
      <c r="J267" s="321" t="s">
        <v>1296</v>
      </c>
      <c r="K267" s="320">
        <v>258</v>
      </c>
    </row>
    <row r="268" spans="2:11" s="314" customFormat="1" ht="12" customHeight="1" x14ac:dyDescent="0.25">
      <c r="B268" s="324">
        <v>3</v>
      </c>
      <c r="C268" s="322">
        <v>259</v>
      </c>
      <c r="D268" s="322" t="s">
        <v>1274</v>
      </c>
      <c r="E268" s="322" t="s">
        <v>88</v>
      </c>
      <c r="F268" s="322" t="s">
        <v>1295</v>
      </c>
      <c r="G268" s="322"/>
      <c r="H268" s="323"/>
      <c r="I268" s="322" t="s">
        <v>1295</v>
      </c>
      <c r="J268" s="321" t="s">
        <v>1294</v>
      </c>
      <c r="K268" s="320">
        <v>259</v>
      </c>
    </row>
    <row r="269" spans="2:11" s="314" customFormat="1" ht="12" customHeight="1" x14ac:dyDescent="0.25">
      <c r="B269" s="324">
        <v>3</v>
      </c>
      <c r="C269" s="322">
        <v>260</v>
      </c>
      <c r="D269" s="322" t="s">
        <v>1274</v>
      </c>
      <c r="E269" s="322" t="s">
        <v>88</v>
      </c>
      <c r="F269" s="322" t="s">
        <v>1293</v>
      </c>
      <c r="G269" s="322"/>
      <c r="H269" s="323"/>
      <c r="I269" s="322" t="s">
        <v>1293</v>
      </c>
      <c r="J269" s="321" t="s">
        <v>1292</v>
      </c>
      <c r="K269" s="320">
        <v>260</v>
      </c>
    </row>
    <row r="270" spans="2:11" s="314" customFormat="1" ht="12" customHeight="1" x14ac:dyDescent="0.25">
      <c r="B270" s="324">
        <v>3</v>
      </c>
      <c r="C270" s="322">
        <v>261</v>
      </c>
      <c r="D270" s="322" t="s">
        <v>1274</v>
      </c>
      <c r="E270" s="322" t="s">
        <v>88</v>
      </c>
      <c r="F270" s="322" t="s">
        <v>1291</v>
      </c>
      <c r="G270" s="322"/>
      <c r="H270" s="323"/>
      <c r="I270" s="322" t="s">
        <v>1291</v>
      </c>
      <c r="J270" s="321" t="s">
        <v>1290</v>
      </c>
      <c r="K270" s="320">
        <v>261</v>
      </c>
    </row>
    <row r="271" spans="2:11" s="314" customFormat="1" ht="12" customHeight="1" x14ac:dyDescent="0.25">
      <c r="B271" s="324">
        <v>3</v>
      </c>
      <c r="C271" s="322">
        <v>262</v>
      </c>
      <c r="D271" s="322" t="s">
        <v>1274</v>
      </c>
      <c r="E271" s="322" t="s">
        <v>88</v>
      </c>
      <c r="F271" s="322" t="s">
        <v>1286</v>
      </c>
      <c r="G271" s="322"/>
      <c r="H271" s="323"/>
      <c r="I271" s="322" t="s">
        <v>1286</v>
      </c>
      <c r="J271" s="321" t="s">
        <v>1289</v>
      </c>
      <c r="K271" s="320">
        <v>262</v>
      </c>
    </row>
    <row r="272" spans="2:11" s="314" customFormat="1" ht="12" customHeight="1" x14ac:dyDescent="0.25">
      <c r="B272" s="324">
        <v>4</v>
      </c>
      <c r="C272" s="322">
        <v>263</v>
      </c>
      <c r="D272" s="322" t="s">
        <v>1274</v>
      </c>
      <c r="E272" s="322" t="s">
        <v>88</v>
      </c>
      <c r="F272" s="322" t="s">
        <v>1286</v>
      </c>
      <c r="G272" s="322" t="s">
        <v>1288</v>
      </c>
      <c r="H272" s="323"/>
      <c r="I272" s="322" t="s">
        <v>1288</v>
      </c>
      <c r="J272" s="321" t="s">
        <v>1287</v>
      </c>
      <c r="K272" s="320">
        <v>263</v>
      </c>
    </row>
    <row r="273" spans="2:11" s="314" customFormat="1" ht="12" customHeight="1" x14ac:dyDescent="0.25">
      <c r="B273" s="324">
        <v>4</v>
      </c>
      <c r="C273" s="322">
        <v>264</v>
      </c>
      <c r="D273" s="322" t="s">
        <v>1274</v>
      </c>
      <c r="E273" s="322" t="s">
        <v>88</v>
      </c>
      <c r="F273" s="322" t="s">
        <v>1286</v>
      </c>
      <c r="G273" s="322" t="s">
        <v>1285</v>
      </c>
      <c r="H273" s="323"/>
      <c r="I273" s="322" t="s">
        <v>1285</v>
      </c>
      <c r="J273" s="321" t="s">
        <v>1284</v>
      </c>
      <c r="K273" s="320">
        <v>264</v>
      </c>
    </row>
    <row r="274" spans="2:11" s="314" customFormat="1" ht="12" customHeight="1" x14ac:dyDescent="0.25">
      <c r="B274" s="324">
        <v>3</v>
      </c>
      <c r="C274" s="322">
        <v>265</v>
      </c>
      <c r="D274" s="322" t="s">
        <v>1274</v>
      </c>
      <c r="E274" s="322" t="s">
        <v>88</v>
      </c>
      <c r="F274" s="322" t="s">
        <v>1283</v>
      </c>
      <c r="G274" s="322"/>
      <c r="H274" s="323"/>
      <c r="I274" s="322" t="s">
        <v>1283</v>
      </c>
      <c r="J274" s="321" t="s">
        <v>1282</v>
      </c>
      <c r="K274" s="320">
        <v>265</v>
      </c>
    </row>
    <row r="275" spans="2:11" s="314" customFormat="1" ht="12" customHeight="1" x14ac:dyDescent="0.25">
      <c r="B275" s="324">
        <v>3</v>
      </c>
      <c r="C275" s="322">
        <v>266</v>
      </c>
      <c r="D275" s="322" t="s">
        <v>1274</v>
      </c>
      <c r="E275" s="322" t="s">
        <v>88</v>
      </c>
      <c r="F275" s="322" t="s">
        <v>1281</v>
      </c>
      <c r="G275" s="322"/>
      <c r="H275" s="323"/>
      <c r="I275" s="322" t="s">
        <v>1281</v>
      </c>
      <c r="J275" s="321" t="s">
        <v>1280</v>
      </c>
      <c r="K275" s="320">
        <v>266</v>
      </c>
    </row>
    <row r="276" spans="2:11" s="314" customFormat="1" ht="12" customHeight="1" x14ac:dyDescent="0.25">
      <c r="B276" s="324">
        <v>3</v>
      </c>
      <c r="C276" s="322">
        <v>267</v>
      </c>
      <c r="D276" s="322" t="s">
        <v>1274</v>
      </c>
      <c r="E276" s="322" t="s">
        <v>88</v>
      </c>
      <c r="F276" s="322" t="s">
        <v>1279</v>
      </c>
      <c r="G276" s="322"/>
      <c r="H276" s="323"/>
      <c r="I276" s="322" t="s">
        <v>1279</v>
      </c>
      <c r="J276" s="321" t="s">
        <v>1278</v>
      </c>
      <c r="K276" s="320">
        <v>267</v>
      </c>
    </row>
    <row r="277" spans="2:11" s="314" customFormat="1" ht="12" customHeight="1" x14ac:dyDescent="0.25">
      <c r="B277" s="324">
        <v>3</v>
      </c>
      <c r="C277" s="322">
        <v>268</v>
      </c>
      <c r="D277" s="322" t="s">
        <v>1274</v>
      </c>
      <c r="E277" s="322" t="s">
        <v>88</v>
      </c>
      <c r="F277" s="322" t="s">
        <v>1273</v>
      </c>
      <c r="G277" s="322"/>
      <c r="H277" s="323"/>
      <c r="I277" s="322" t="s">
        <v>1273</v>
      </c>
      <c r="J277" s="321" t="s">
        <v>1277</v>
      </c>
      <c r="K277" s="320">
        <v>268</v>
      </c>
    </row>
    <row r="278" spans="2:11" s="314" customFormat="1" ht="12" customHeight="1" x14ac:dyDescent="0.25">
      <c r="B278" s="324">
        <v>4</v>
      </c>
      <c r="C278" s="322">
        <v>269</v>
      </c>
      <c r="D278" s="322" t="s">
        <v>1274</v>
      </c>
      <c r="E278" s="322" t="s">
        <v>88</v>
      </c>
      <c r="F278" s="322" t="s">
        <v>1273</v>
      </c>
      <c r="G278" s="322" t="s">
        <v>1276</v>
      </c>
      <c r="H278" s="323"/>
      <c r="I278" s="322" t="s">
        <v>1276</v>
      </c>
      <c r="J278" s="321" t="s">
        <v>1275</v>
      </c>
      <c r="K278" s="320">
        <v>269</v>
      </c>
    </row>
    <row r="279" spans="2:11" s="314" customFormat="1" ht="12" customHeight="1" x14ac:dyDescent="0.25">
      <c r="B279" s="324">
        <v>4</v>
      </c>
      <c r="C279" s="322">
        <v>270</v>
      </c>
      <c r="D279" s="322" t="s">
        <v>1274</v>
      </c>
      <c r="E279" s="322" t="s">
        <v>88</v>
      </c>
      <c r="F279" s="322" t="s">
        <v>1273</v>
      </c>
      <c r="G279" s="322" t="s">
        <v>1272</v>
      </c>
      <c r="H279" s="323"/>
      <c r="I279" s="322" t="s">
        <v>1272</v>
      </c>
      <c r="J279" s="321" t="s">
        <v>1271</v>
      </c>
      <c r="K279" s="320">
        <v>270</v>
      </c>
    </row>
    <row r="280" spans="2:11" s="314" customFormat="1" ht="12" customHeight="1" x14ac:dyDescent="0.25">
      <c r="B280" s="324">
        <v>1</v>
      </c>
      <c r="C280" s="322">
        <v>271</v>
      </c>
      <c r="D280" s="322" t="s">
        <v>1254</v>
      </c>
      <c r="E280" s="322"/>
      <c r="F280" s="322"/>
      <c r="G280" s="322"/>
      <c r="H280" s="323" t="s">
        <v>459</v>
      </c>
      <c r="I280" s="322" t="s">
        <v>1254</v>
      </c>
      <c r="J280" s="321" t="s">
        <v>1270</v>
      </c>
      <c r="K280" s="320">
        <v>271</v>
      </c>
    </row>
    <row r="281" spans="2:11" s="314" customFormat="1" ht="12" customHeight="1" x14ac:dyDescent="0.25">
      <c r="B281" s="324">
        <v>2</v>
      </c>
      <c r="C281" s="322">
        <v>272</v>
      </c>
      <c r="D281" s="322" t="s">
        <v>1254</v>
      </c>
      <c r="E281" s="322" t="s">
        <v>89</v>
      </c>
      <c r="F281" s="322"/>
      <c r="G281" s="322"/>
      <c r="H281" s="323" t="s">
        <v>459</v>
      </c>
      <c r="I281" s="322" t="s">
        <v>89</v>
      </c>
      <c r="J281" s="321" t="s">
        <v>1267</v>
      </c>
      <c r="K281" s="320">
        <v>272</v>
      </c>
    </row>
    <row r="282" spans="2:11" s="314" customFormat="1" ht="12" customHeight="1" x14ac:dyDescent="0.25">
      <c r="B282" s="324">
        <v>3</v>
      </c>
      <c r="C282" s="322">
        <v>273</v>
      </c>
      <c r="D282" s="322" t="s">
        <v>1254</v>
      </c>
      <c r="E282" s="322" t="s">
        <v>89</v>
      </c>
      <c r="F282" s="322" t="s">
        <v>1269</v>
      </c>
      <c r="G282" s="322"/>
      <c r="H282" s="323" t="s">
        <v>459</v>
      </c>
      <c r="I282" s="322" t="s">
        <v>1269</v>
      </c>
      <c r="J282" s="321" t="s">
        <v>454</v>
      </c>
      <c r="K282" s="320">
        <v>273</v>
      </c>
    </row>
    <row r="283" spans="2:11" s="314" customFormat="1" ht="12" customHeight="1" x14ac:dyDescent="0.25">
      <c r="B283" s="324">
        <v>3</v>
      </c>
      <c r="C283" s="322">
        <v>274</v>
      </c>
      <c r="D283" s="322" t="s">
        <v>1254</v>
      </c>
      <c r="E283" s="322" t="s">
        <v>89</v>
      </c>
      <c r="F283" s="322" t="s">
        <v>1268</v>
      </c>
      <c r="G283" s="322"/>
      <c r="H283" s="323" t="s">
        <v>459</v>
      </c>
      <c r="I283" s="322" t="s">
        <v>1268</v>
      </c>
      <c r="J283" s="321" t="s">
        <v>1267</v>
      </c>
      <c r="K283" s="320">
        <v>274</v>
      </c>
    </row>
    <row r="284" spans="2:11" s="314" customFormat="1" ht="12" customHeight="1" x14ac:dyDescent="0.25">
      <c r="B284" s="324">
        <v>2</v>
      </c>
      <c r="C284" s="322">
        <v>275</v>
      </c>
      <c r="D284" s="322" t="s">
        <v>1254</v>
      </c>
      <c r="E284" s="322" t="s">
        <v>90</v>
      </c>
      <c r="F284" s="322"/>
      <c r="G284" s="322"/>
      <c r="H284" s="323" t="s">
        <v>459</v>
      </c>
      <c r="I284" s="322" t="s">
        <v>90</v>
      </c>
      <c r="J284" s="321" t="s">
        <v>1264</v>
      </c>
      <c r="K284" s="320">
        <v>275</v>
      </c>
    </row>
    <row r="285" spans="2:11" s="314" customFormat="1" ht="12" customHeight="1" x14ac:dyDescent="0.25">
      <c r="B285" s="324">
        <v>3</v>
      </c>
      <c r="C285" s="322">
        <v>276</v>
      </c>
      <c r="D285" s="322" t="s">
        <v>1254</v>
      </c>
      <c r="E285" s="322" t="s">
        <v>90</v>
      </c>
      <c r="F285" s="322" t="s">
        <v>1266</v>
      </c>
      <c r="G285" s="322"/>
      <c r="H285" s="323" t="s">
        <v>459</v>
      </c>
      <c r="I285" s="322" t="s">
        <v>1266</v>
      </c>
      <c r="J285" s="321" t="s">
        <v>454</v>
      </c>
      <c r="K285" s="320">
        <v>276</v>
      </c>
    </row>
    <row r="286" spans="2:11" s="314" customFormat="1" ht="12" customHeight="1" x14ac:dyDescent="0.25">
      <c r="B286" s="324">
        <v>3</v>
      </c>
      <c r="C286" s="322">
        <v>277</v>
      </c>
      <c r="D286" s="322" t="s">
        <v>1254</v>
      </c>
      <c r="E286" s="322" t="s">
        <v>90</v>
      </c>
      <c r="F286" s="322" t="s">
        <v>1265</v>
      </c>
      <c r="G286" s="322"/>
      <c r="H286" s="323" t="s">
        <v>459</v>
      </c>
      <c r="I286" s="322" t="s">
        <v>1265</v>
      </c>
      <c r="J286" s="321" t="s">
        <v>1264</v>
      </c>
      <c r="K286" s="320">
        <v>277</v>
      </c>
    </row>
    <row r="287" spans="2:11" s="314" customFormat="1" ht="12" customHeight="1" x14ac:dyDescent="0.25">
      <c r="B287" s="324">
        <v>2</v>
      </c>
      <c r="C287" s="322">
        <v>278</v>
      </c>
      <c r="D287" s="322" t="s">
        <v>1254</v>
      </c>
      <c r="E287" s="322" t="s">
        <v>91</v>
      </c>
      <c r="F287" s="322"/>
      <c r="G287" s="322"/>
      <c r="H287" s="323" t="s">
        <v>459</v>
      </c>
      <c r="I287" s="322" t="s">
        <v>91</v>
      </c>
      <c r="J287" s="321" t="s">
        <v>1261</v>
      </c>
      <c r="K287" s="320">
        <v>278</v>
      </c>
    </row>
    <row r="288" spans="2:11" s="314" customFormat="1" ht="12" customHeight="1" x14ac:dyDescent="0.25">
      <c r="B288" s="324">
        <v>3</v>
      </c>
      <c r="C288" s="322">
        <v>279</v>
      </c>
      <c r="D288" s="322" t="s">
        <v>1254</v>
      </c>
      <c r="E288" s="322" t="s">
        <v>91</v>
      </c>
      <c r="F288" s="322" t="s">
        <v>1263</v>
      </c>
      <c r="G288" s="322"/>
      <c r="H288" s="323" t="s">
        <v>459</v>
      </c>
      <c r="I288" s="322" t="s">
        <v>1263</v>
      </c>
      <c r="J288" s="321" t="s">
        <v>454</v>
      </c>
      <c r="K288" s="320">
        <v>279</v>
      </c>
    </row>
    <row r="289" spans="2:11" s="314" customFormat="1" ht="12" customHeight="1" x14ac:dyDescent="0.25">
      <c r="B289" s="324">
        <v>3</v>
      </c>
      <c r="C289" s="322">
        <v>280</v>
      </c>
      <c r="D289" s="322" t="s">
        <v>1254</v>
      </c>
      <c r="E289" s="322" t="s">
        <v>91</v>
      </c>
      <c r="F289" s="322" t="s">
        <v>1262</v>
      </c>
      <c r="G289" s="322"/>
      <c r="H289" s="323" t="s">
        <v>459</v>
      </c>
      <c r="I289" s="322" t="s">
        <v>1262</v>
      </c>
      <c r="J289" s="321" t="s">
        <v>1261</v>
      </c>
      <c r="K289" s="320">
        <v>280</v>
      </c>
    </row>
    <row r="290" spans="2:11" s="314" customFormat="1" ht="12" customHeight="1" x14ac:dyDescent="0.25">
      <c r="B290" s="324">
        <v>2</v>
      </c>
      <c r="C290" s="322">
        <v>281</v>
      </c>
      <c r="D290" s="322" t="s">
        <v>1254</v>
      </c>
      <c r="E290" s="322" t="s">
        <v>92</v>
      </c>
      <c r="F290" s="322"/>
      <c r="G290" s="322"/>
      <c r="H290" s="323" t="s">
        <v>459</v>
      </c>
      <c r="I290" s="322" t="s">
        <v>92</v>
      </c>
      <c r="J290" s="321" t="s">
        <v>1260</v>
      </c>
      <c r="K290" s="320">
        <v>281</v>
      </c>
    </row>
    <row r="291" spans="2:11" s="314" customFormat="1" ht="12" customHeight="1" x14ac:dyDescent="0.25">
      <c r="B291" s="324">
        <v>3</v>
      </c>
      <c r="C291" s="322">
        <v>282</v>
      </c>
      <c r="D291" s="322" t="s">
        <v>1254</v>
      </c>
      <c r="E291" s="322" t="s">
        <v>92</v>
      </c>
      <c r="F291" s="322" t="s">
        <v>1259</v>
      </c>
      <c r="G291" s="322"/>
      <c r="H291" s="323" t="s">
        <v>459</v>
      </c>
      <c r="I291" s="322" t="s">
        <v>1259</v>
      </c>
      <c r="J291" s="321" t="s">
        <v>454</v>
      </c>
      <c r="K291" s="320">
        <v>282</v>
      </c>
    </row>
    <row r="292" spans="2:11" s="314" customFormat="1" ht="12" customHeight="1" x14ac:dyDescent="0.25">
      <c r="B292" s="324">
        <v>3</v>
      </c>
      <c r="C292" s="322">
        <v>283</v>
      </c>
      <c r="D292" s="322" t="s">
        <v>1254</v>
      </c>
      <c r="E292" s="322" t="s">
        <v>92</v>
      </c>
      <c r="F292" s="322" t="s">
        <v>1258</v>
      </c>
      <c r="G292" s="322"/>
      <c r="H292" s="323" t="s">
        <v>459</v>
      </c>
      <c r="I292" s="322" t="s">
        <v>1258</v>
      </c>
      <c r="J292" s="321" t="s">
        <v>1257</v>
      </c>
      <c r="K292" s="320">
        <v>283</v>
      </c>
    </row>
    <row r="293" spans="2:11" s="314" customFormat="1" ht="12" customHeight="1" x14ac:dyDescent="0.25">
      <c r="B293" s="324">
        <v>3</v>
      </c>
      <c r="C293" s="322">
        <v>284</v>
      </c>
      <c r="D293" s="322" t="s">
        <v>1254</v>
      </c>
      <c r="E293" s="322" t="s">
        <v>92</v>
      </c>
      <c r="F293" s="322" t="s">
        <v>1256</v>
      </c>
      <c r="G293" s="322"/>
      <c r="H293" s="323" t="s">
        <v>459</v>
      </c>
      <c r="I293" s="322" t="s">
        <v>1256</v>
      </c>
      <c r="J293" s="321" t="s">
        <v>1255</v>
      </c>
      <c r="K293" s="320">
        <v>284</v>
      </c>
    </row>
    <row r="294" spans="2:11" s="314" customFormat="1" ht="12" customHeight="1" x14ac:dyDescent="0.25">
      <c r="B294" s="324">
        <v>3</v>
      </c>
      <c r="C294" s="322">
        <v>285</v>
      </c>
      <c r="D294" s="322" t="s">
        <v>1254</v>
      </c>
      <c r="E294" s="322" t="s">
        <v>92</v>
      </c>
      <c r="F294" s="322" t="s">
        <v>1253</v>
      </c>
      <c r="G294" s="322"/>
      <c r="H294" s="323" t="s">
        <v>459</v>
      </c>
      <c r="I294" s="322" t="s">
        <v>1253</v>
      </c>
      <c r="J294" s="321" t="s">
        <v>1252</v>
      </c>
      <c r="K294" s="320">
        <v>285</v>
      </c>
    </row>
    <row r="295" spans="2:11" s="314" customFormat="1" ht="12" customHeight="1" x14ac:dyDescent="0.25">
      <c r="B295" s="324">
        <v>1</v>
      </c>
      <c r="C295" s="322">
        <v>286</v>
      </c>
      <c r="D295" s="322" t="s">
        <v>1207</v>
      </c>
      <c r="E295" s="322"/>
      <c r="F295" s="322"/>
      <c r="G295" s="322"/>
      <c r="H295" s="323" t="s">
        <v>459</v>
      </c>
      <c r="I295" s="322" t="s">
        <v>1207</v>
      </c>
      <c r="J295" s="321" t="s">
        <v>1251</v>
      </c>
      <c r="K295" s="320">
        <v>286</v>
      </c>
    </row>
    <row r="296" spans="2:11" s="314" customFormat="1" ht="12" customHeight="1" x14ac:dyDescent="0.25">
      <c r="B296" s="324">
        <v>2</v>
      </c>
      <c r="C296" s="322">
        <v>287</v>
      </c>
      <c r="D296" s="322" t="s">
        <v>1207</v>
      </c>
      <c r="E296" s="322" t="s">
        <v>93</v>
      </c>
      <c r="F296" s="322"/>
      <c r="G296" s="322"/>
      <c r="H296" s="323" t="s">
        <v>459</v>
      </c>
      <c r="I296" s="322" t="s">
        <v>93</v>
      </c>
      <c r="J296" s="321" t="s">
        <v>1250</v>
      </c>
      <c r="K296" s="320">
        <v>287</v>
      </c>
    </row>
    <row r="297" spans="2:11" s="314" customFormat="1" ht="12" customHeight="1" x14ac:dyDescent="0.25">
      <c r="B297" s="324">
        <v>3</v>
      </c>
      <c r="C297" s="322">
        <v>288</v>
      </c>
      <c r="D297" s="322" t="s">
        <v>1207</v>
      </c>
      <c r="E297" s="322" t="s">
        <v>93</v>
      </c>
      <c r="F297" s="322" t="s">
        <v>1249</v>
      </c>
      <c r="G297" s="322"/>
      <c r="H297" s="323" t="s">
        <v>459</v>
      </c>
      <c r="I297" s="322" t="s">
        <v>1249</v>
      </c>
      <c r="J297" s="321" t="s">
        <v>454</v>
      </c>
      <c r="K297" s="320">
        <v>288</v>
      </c>
    </row>
    <row r="298" spans="2:11" s="314" customFormat="1" ht="12" customHeight="1" x14ac:dyDescent="0.25">
      <c r="B298" s="324">
        <v>3</v>
      </c>
      <c r="C298" s="322">
        <v>289</v>
      </c>
      <c r="D298" s="322" t="s">
        <v>1207</v>
      </c>
      <c r="E298" s="322" t="s">
        <v>93</v>
      </c>
      <c r="F298" s="322" t="s">
        <v>1248</v>
      </c>
      <c r="G298" s="322"/>
      <c r="H298" s="323" t="s">
        <v>459</v>
      </c>
      <c r="I298" s="322" t="s">
        <v>1248</v>
      </c>
      <c r="J298" s="321" t="s">
        <v>1247</v>
      </c>
      <c r="K298" s="320">
        <v>289</v>
      </c>
    </row>
    <row r="299" spans="2:11" s="314" customFormat="1" ht="12" customHeight="1" x14ac:dyDescent="0.25">
      <c r="B299" s="324">
        <v>3</v>
      </c>
      <c r="C299" s="322">
        <v>290</v>
      </c>
      <c r="D299" s="322" t="s">
        <v>1207</v>
      </c>
      <c r="E299" s="322" t="s">
        <v>93</v>
      </c>
      <c r="F299" s="322" t="s">
        <v>1246</v>
      </c>
      <c r="G299" s="322"/>
      <c r="H299" s="323" t="s">
        <v>459</v>
      </c>
      <c r="I299" s="322" t="s">
        <v>1246</v>
      </c>
      <c r="J299" s="321" t="s">
        <v>1245</v>
      </c>
      <c r="K299" s="320">
        <v>290</v>
      </c>
    </row>
    <row r="300" spans="2:11" s="314" customFormat="1" ht="12" customHeight="1" x14ac:dyDescent="0.25">
      <c r="B300" s="324">
        <v>3</v>
      </c>
      <c r="C300" s="322">
        <v>291</v>
      </c>
      <c r="D300" s="322" t="s">
        <v>1207</v>
      </c>
      <c r="E300" s="322" t="s">
        <v>93</v>
      </c>
      <c r="F300" s="322" t="s">
        <v>1244</v>
      </c>
      <c r="G300" s="322"/>
      <c r="H300" s="323" t="s">
        <v>459</v>
      </c>
      <c r="I300" s="322" t="s">
        <v>1244</v>
      </c>
      <c r="J300" s="321" t="s">
        <v>1243</v>
      </c>
      <c r="K300" s="320">
        <v>291</v>
      </c>
    </row>
    <row r="301" spans="2:11" s="314" customFormat="1" ht="12" customHeight="1" x14ac:dyDescent="0.25">
      <c r="B301" s="324">
        <v>2</v>
      </c>
      <c r="C301" s="322">
        <v>292</v>
      </c>
      <c r="D301" s="322" t="s">
        <v>1207</v>
      </c>
      <c r="E301" s="322" t="s">
        <v>94</v>
      </c>
      <c r="F301" s="322"/>
      <c r="G301" s="322"/>
      <c r="H301" s="323" t="s">
        <v>459</v>
      </c>
      <c r="I301" s="322" t="s">
        <v>94</v>
      </c>
      <c r="J301" s="321" t="s">
        <v>1242</v>
      </c>
      <c r="K301" s="320">
        <v>292</v>
      </c>
    </row>
    <row r="302" spans="2:11" s="314" customFormat="1" ht="12" customHeight="1" x14ac:dyDescent="0.25">
      <c r="B302" s="324">
        <v>3</v>
      </c>
      <c r="C302" s="322">
        <v>293</v>
      </c>
      <c r="D302" s="322" t="s">
        <v>1207</v>
      </c>
      <c r="E302" s="322" t="s">
        <v>94</v>
      </c>
      <c r="F302" s="322" t="s">
        <v>1241</v>
      </c>
      <c r="G302" s="322"/>
      <c r="H302" s="323" t="s">
        <v>459</v>
      </c>
      <c r="I302" s="322" t="s">
        <v>1241</v>
      </c>
      <c r="J302" s="321" t="s">
        <v>454</v>
      </c>
      <c r="K302" s="320">
        <v>293</v>
      </c>
    </row>
    <row r="303" spans="2:11" s="314" customFormat="1" ht="12" customHeight="1" x14ac:dyDescent="0.25">
      <c r="B303" s="324">
        <v>3</v>
      </c>
      <c r="C303" s="322">
        <v>294</v>
      </c>
      <c r="D303" s="322" t="s">
        <v>1207</v>
      </c>
      <c r="E303" s="322" t="s">
        <v>94</v>
      </c>
      <c r="F303" s="322" t="s">
        <v>1240</v>
      </c>
      <c r="G303" s="322"/>
      <c r="H303" s="323" t="s">
        <v>459</v>
      </c>
      <c r="I303" s="322" t="s">
        <v>1240</v>
      </c>
      <c r="J303" s="321" t="s">
        <v>1239</v>
      </c>
      <c r="K303" s="320">
        <v>294</v>
      </c>
    </row>
    <row r="304" spans="2:11" s="314" customFormat="1" ht="12" customHeight="1" x14ac:dyDescent="0.25">
      <c r="B304" s="324">
        <v>3</v>
      </c>
      <c r="C304" s="322">
        <v>295</v>
      </c>
      <c r="D304" s="322" t="s">
        <v>1207</v>
      </c>
      <c r="E304" s="322" t="s">
        <v>94</v>
      </c>
      <c r="F304" s="322" t="s">
        <v>1238</v>
      </c>
      <c r="G304" s="322"/>
      <c r="H304" s="323" t="s">
        <v>459</v>
      </c>
      <c r="I304" s="322" t="s">
        <v>1238</v>
      </c>
      <c r="J304" s="321" t="s">
        <v>1237</v>
      </c>
      <c r="K304" s="320">
        <v>295</v>
      </c>
    </row>
    <row r="305" spans="2:11" s="314" customFormat="1" ht="12" customHeight="1" x14ac:dyDescent="0.25">
      <c r="B305" s="324">
        <v>3</v>
      </c>
      <c r="C305" s="322">
        <v>296</v>
      </c>
      <c r="D305" s="322" t="s">
        <v>1207</v>
      </c>
      <c r="E305" s="322" t="s">
        <v>94</v>
      </c>
      <c r="F305" s="322" t="s">
        <v>1236</v>
      </c>
      <c r="G305" s="322"/>
      <c r="H305" s="323" t="s">
        <v>459</v>
      </c>
      <c r="I305" s="322" t="s">
        <v>1236</v>
      </c>
      <c r="J305" s="321" t="s">
        <v>1235</v>
      </c>
      <c r="K305" s="320">
        <v>296</v>
      </c>
    </row>
    <row r="306" spans="2:11" s="314" customFormat="1" ht="12" customHeight="1" x14ac:dyDescent="0.25">
      <c r="B306" s="324">
        <v>2</v>
      </c>
      <c r="C306" s="322">
        <v>297</v>
      </c>
      <c r="D306" s="322" t="s">
        <v>1207</v>
      </c>
      <c r="E306" s="322" t="s">
        <v>95</v>
      </c>
      <c r="F306" s="322"/>
      <c r="G306" s="322"/>
      <c r="H306" s="323"/>
      <c r="I306" s="322" t="s">
        <v>95</v>
      </c>
      <c r="J306" s="321" t="s">
        <v>1234</v>
      </c>
      <c r="K306" s="320">
        <v>297</v>
      </c>
    </row>
    <row r="307" spans="2:11" s="314" customFormat="1" ht="12" customHeight="1" x14ac:dyDescent="0.25">
      <c r="B307" s="324">
        <v>3</v>
      </c>
      <c r="C307" s="322">
        <v>298</v>
      </c>
      <c r="D307" s="322" t="s">
        <v>1207</v>
      </c>
      <c r="E307" s="322" t="s">
        <v>95</v>
      </c>
      <c r="F307" s="322" t="s">
        <v>1233</v>
      </c>
      <c r="G307" s="322"/>
      <c r="H307" s="323"/>
      <c r="I307" s="322" t="s">
        <v>1233</v>
      </c>
      <c r="J307" s="321" t="s">
        <v>454</v>
      </c>
      <c r="K307" s="320">
        <v>298</v>
      </c>
    </row>
    <row r="308" spans="2:11" s="314" customFormat="1" ht="12" customHeight="1" x14ac:dyDescent="0.25">
      <c r="B308" s="324">
        <v>3</v>
      </c>
      <c r="C308" s="322">
        <v>299</v>
      </c>
      <c r="D308" s="322" t="s">
        <v>1207</v>
      </c>
      <c r="E308" s="322" t="s">
        <v>95</v>
      </c>
      <c r="F308" s="322" t="s">
        <v>1232</v>
      </c>
      <c r="G308" s="322"/>
      <c r="H308" s="323"/>
      <c r="I308" s="322" t="s">
        <v>1232</v>
      </c>
      <c r="J308" s="321" t="s">
        <v>1231</v>
      </c>
      <c r="K308" s="320">
        <v>299</v>
      </c>
    </row>
    <row r="309" spans="2:11" s="314" customFormat="1" ht="12" customHeight="1" x14ac:dyDescent="0.25">
      <c r="B309" s="324">
        <v>3</v>
      </c>
      <c r="C309" s="322">
        <v>300</v>
      </c>
      <c r="D309" s="322" t="s">
        <v>1207</v>
      </c>
      <c r="E309" s="322" t="s">
        <v>95</v>
      </c>
      <c r="F309" s="322" t="s">
        <v>1225</v>
      </c>
      <c r="G309" s="322"/>
      <c r="H309" s="323"/>
      <c r="I309" s="322" t="s">
        <v>1225</v>
      </c>
      <c r="J309" s="321" t="s">
        <v>1230</v>
      </c>
      <c r="K309" s="320">
        <v>300</v>
      </c>
    </row>
    <row r="310" spans="2:11" s="314" customFormat="1" ht="12" customHeight="1" x14ac:dyDescent="0.25">
      <c r="B310" s="324">
        <v>4</v>
      </c>
      <c r="C310" s="322">
        <v>301</v>
      </c>
      <c r="D310" s="322" t="s">
        <v>1207</v>
      </c>
      <c r="E310" s="322" t="s">
        <v>95</v>
      </c>
      <c r="F310" s="322" t="s">
        <v>1225</v>
      </c>
      <c r="G310" s="322" t="s">
        <v>1229</v>
      </c>
      <c r="H310" s="323"/>
      <c r="I310" s="322" t="s">
        <v>1229</v>
      </c>
      <c r="J310" s="321" t="s">
        <v>1228</v>
      </c>
      <c r="K310" s="320">
        <v>301</v>
      </c>
    </row>
    <row r="311" spans="2:11" s="314" customFormat="1" ht="12" customHeight="1" x14ac:dyDescent="0.25">
      <c r="B311" s="324">
        <v>4</v>
      </c>
      <c r="C311" s="322">
        <v>302</v>
      </c>
      <c r="D311" s="322" t="s">
        <v>1207</v>
      </c>
      <c r="E311" s="322" t="s">
        <v>95</v>
      </c>
      <c r="F311" s="322" t="s">
        <v>1225</v>
      </c>
      <c r="G311" s="322" t="s">
        <v>1227</v>
      </c>
      <c r="H311" s="323"/>
      <c r="I311" s="322" t="s">
        <v>1227</v>
      </c>
      <c r="J311" s="321" t="s">
        <v>1226</v>
      </c>
      <c r="K311" s="320">
        <v>302</v>
      </c>
    </row>
    <row r="312" spans="2:11" s="314" customFormat="1" ht="12" customHeight="1" x14ac:dyDescent="0.25">
      <c r="B312" s="324">
        <v>4</v>
      </c>
      <c r="C312" s="322">
        <v>303</v>
      </c>
      <c r="D312" s="322" t="s">
        <v>1207</v>
      </c>
      <c r="E312" s="322" t="s">
        <v>95</v>
      </c>
      <c r="F312" s="322" t="s">
        <v>1225</v>
      </c>
      <c r="G312" s="322" t="s">
        <v>1224</v>
      </c>
      <c r="H312" s="323"/>
      <c r="I312" s="322" t="s">
        <v>1224</v>
      </c>
      <c r="J312" s="321" t="s">
        <v>1223</v>
      </c>
      <c r="K312" s="320">
        <v>303</v>
      </c>
    </row>
    <row r="313" spans="2:11" s="314" customFormat="1" ht="12" customHeight="1" x14ac:dyDescent="0.25">
      <c r="B313" s="324">
        <v>2</v>
      </c>
      <c r="C313" s="322">
        <v>304</v>
      </c>
      <c r="D313" s="322" t="s">
        <v>1207</v>
      </c>
      <c r="E313" s="322" t="s">
        <v>96</v>
      </c>
      <c r="F313" s="322"/>
      <c r="G313" s="322"/>
      <c r="H313" s="323"/>
      <c r="I313" s="322" t="s">
        <v>96</v>
      </c>
      <c r="J313" s="321" t="s">
        <v>1220</v>
      </c>
      <c r="K313" s="320">
        <v>304</v>
      </c>
    </row>
    <row r="314" spans="2:11" s="314" customFormat="1" ht="12" customHeight="1" x14ac:dyDescent="0.25">
      <c r="B314" s="324">
        <v>3</v>
      </c>
      <c r="C314" s="322">
        <v>305</v>
      </c>
      <c r="D314" s="322" t="s">
        <v>1207</v>
      </c>
      <c r="E314" s="322" t="s">
        <v>96</v>
      </c>
      <c r="F314" s="322" t="s">
        <v>1222</v>
      </c>
      <c r="G314" s="322"/>
      <c r="H314" s="323"/>
      <c r="I314" s="322" t="s">
        <v>1222</v>
      </c>
      <c r="J314" s="321" t="s">
        <v>454</v>
      </c>
      <c r="K314" s="320">
        <v>305</v>
      </c>
    </row>
    <row r="315" spans="2:11" s="314" customFormat="1" ht="12" customHeight="1" x14ac:dyDescent="0.25">
      <c r="B315" s="324">
        <v>3</v>
      </c>
      <c r="C315" s="322">
        <v>306</v>
      </c>
      <c r="D315" s="322" t="s">
        <v>1207</v>
      </c>
      <c r="E315" s="322" t="s">
        <v>96</v>
      </c>
      <c r="F315" s="322" t="s">
        <v>1221</v>
      </c>
      <c r="G315" s="322"/>
      <c r="H315" s="323"/>
      <c r="I315" s="322" t="s">
        <v>1221</v>
      </c>
      <c r="J315" s="321" t="s">
        <v>1220</v>
      </c>
      <c r="K315" s="320">
        <v>306</v>
      </c>
    </row>
    <row r="316" spans="2:11" s="314" customFormat="1" ht="12" customHeight="1" x14ac:dyDescent="0.25">
      <c r="B316" s="324">
        <v>2</v>
      </c>
      <c r="C316" s="322">
        <v>307</v>
      </c>
      <c r="D316" s="322" t="s">
        <v>1207</v>
      </c>
      <c r="E316" s="322" t="s">
        <v>97</v>
      </c>
      <c r="F316" s="322"/>
      <c r="G316" s="322"/>
      <c r="H316" s="323" t="s">
        <v>459</v>
      </c>
      <c r="I316" s="322" t="s">
        <v>97</v>
      </c>
      <c r="J316" s="321" t="s">
        <v>1219</v>
      </c>
      <c r="K316" s="320">
        <v>307</v>
      </c>
    </row>
    <row r="317" spans="2:11" s="314" customFormat="1" ht="12" customHeight="1" x14ac:dyDescent="0.25">
      <c r="B317" s="324">
        <v>3</v>
      </c>
      <c r="C317" s="322">
        <v>308</v>
      </c>
      <c r="D317" s="322" t="s">
        <v>1207</v>
      </c>
      <c r="E317" s="322" t="s">
        <v>97</v>
      </c>
      <c r="F317" s="322" t="s">
        <v>1218</v>
      </c>
      <c r="G317" s="322"/>
      <c r="H317" s="323" t="s">
        <v>459</v>
      </c>
      <c r="I317" s="322" t="s">
        <v>1218</v>
      </c>
      <c r="J317" s="321" t="s">
        <v>454</v>
      </c>
      <c r="K317" s="320">
        <v>308</v>
      </c>
    </row>
    <row r="318" spans="2:11" s="314" customFormat="1" ht="12" customHeight="1" x14ac:dyDescent="0.25">
      <c r="B318" s="324">
        <v>3</v>
      </c>
      <c r="C318" s="322">
        <v>309</v>
      </c>
      <c r="D318" s="322" t="s">
        <v>1207</v>
      </c>
      <c r="E318" s="322" t="s">
        <v>97</v>
      </c>
      <c r="F318" s="322" t="s">
        <v>1217</v>
      </c>
      <c r="G318" s="322"/>
      <c r="H318" s="323" t="s">
        <v>459</v>
      </c>
      <c r="I318" s="322" t="s">
        <v>1217</v>
      </c>
      <c r="J318" s="321" t="s">
        <v>1216</v>
      </c>
      <c r="K318" s="320">
        <v>309</v>
      </c>
    </row>
    <row r="319" spans="2:11" s="314" customFormat="1" ht="12" customHeight="1" x14ac:dyDescent="0.25">
      <c r="B319" s="324">
        <v>3</v>
      </c>
      <c r="C319" s="322">
        <v>310</v>
      </c>
      <c r="D319" s="322" t="s">
        <v>1207</v>
      </c>
      <c r="E319" s="322" t="s">
        <v>97</v>
      </c>
      <c r="F319" s="322" t="s">
        <v>1215</v>
      </c>
      <c r="G319" s="322"/>
      <c r="H319" s="323" t="s">
        <v>459</v>
      </c>
      <c r="I319" s="322" t="s">
        <v>1215</v>
      </c>
      <c r="J319" s="321" t="s">
        <v>1214</v>
      </c>
      <c r="K319" s="320">
        <v>310</v>
      </c>
    </row>
    <row r="320" spans="2:11" s="314" customFormat="1" ht="12" customHeight="1" x14ac:dyDescent="0.25">
      <c r="B320" s="324">
        <v>3</v>
      </c>
      <c r="C320" s="322">
        <v>311</v>
      </c>
      <c r="D320" s="322" t="s">
        <v>1207</v>
      </c>
      <c r="E320" s="322" t="s">
        <v>97</v>
      </c>
      <c r="F320" s="322" t="s">
        <v>1213</v>
      </c>
      <c r="G320" s="322"/>
      <c r="H320" s="323" t="s">
        <v>459</v>
      </c>
      <c r="I320" s="322" t="s">
        <v>1213</v>
      </c>
      <c r="J320" s="321" t="s">
        <v>1212</v>
      </c>
      <c r="K320" s="320">
        <v>311</v>
      </c>
    </row>
    <row r="321" spans="2:11" s="314" customFormat="1" ht="12" customHeight="1" x14ac:dyDescent="0.25">
      <c r="B321" s="324">
        <v>3</v>
      </c>
      <c r="C321" s="322">
        <v>312</v>
      </c>
      <c r="D321" s="322" t="s">
        <v>1207</v>
      </c>
      <c r="E321" s="322" t="s">
        <v>97</v>
      </c>
      <c r="F321" s="322" t="s">
        <v>1211</v>
      </c>
      <c r="G321" s="322"/>
      <c r="H321" s="323" t="s">
        <v>459</v>
      </c>
      <c r="I321" s="322" t="s">
        <v>1211</v>
      </c>
      <c r="J321" s="321" t="s">
        <v>1210</v>
      </c>
      <c r="K321" s="320">
        <v>312</v>
      </c>
    </row>
    <row r="322" spans="2:11" s="314" customFormat="1" ht="12" customHeight="1" x14ac:dyDescent="0.25">
      <c r="B322" s="324">
        <v>3</v>
      </c>
      <c r="C322" s="322">
        <v>313</v>
      </c>
      <c r="D322" s="322" t="s">
        <v>1207</v>
      </c>
      <c r="E322" s="322" t="s">
        <v>97</v>
      </c>
      <c r="F322" s="322" t="s">
        <v>1209</v>
      </c>
      <c r="G322" s="322"/>
      <c r="H322" s="323" t="s">
        <v>459</v>
      </c>
      <c r="I322" s="322" t="s">
        <v>1209</v>
      </c>
      <c r="J322" s="321" t="s">
        <v>1208</v>
      </c>
      <c r="K322" s="320">
        <v>313</v>
      </c>
    </row>
    <row r="323" spans="2:11" s="314" customFormat="1" ht="12" customHeight="1" x14ac:dyDescent="0.25">
      <c r="B323" s="324">
        <v>3</v>
      </c>
      <c r="C323" s="322">
        <v>314</v>
      </c>
      <c r="D323" s="322" t="s">
        <v>1207</v>
      </c>
      <c r="E323" s="322" t="s">
        <v>97</v>
      </c>
      <c r="F323" s="322" t="s">
        <v>1206</v>
      </c>
      <c r="G323" s="322"/>
      <c r="H323" s="323" t="s">
        <v>459</v>
      </c>
      <c r="I323" s="322" t="s">
        <v>1206</v>
      </c>
      <c r="J323" s="321" t="s">
        <v>1205</v>
      </c>
      <c r="K323" s="320">
        <v>314</v>
      </c>
    </row>
    <row r="324" spans="2:11" s="314" customFormat="1" ht="12" customHeight="1" x14ac:dyDescent="0.25">
      <c r="B324" s="324">
        <v>1</v>
      </c>
      <c r="C324" s="322">
        <v>315</v>
      </c>
      <c r="D324" s="322" t="s">
        <v>1141</v>
      </c>
      <c r="E324" s="322"/>
      <c r="F324" s="322"/>
      <c r="G324" s="322"/>
      <c r="H324" s="323" t="s">
        <v>459</v>
      </c>
      <c r="I324" s="322" t="s">
        <v>1141</v>
      </c>
      <c r="J324" s="321" t="s">
        <v>1204</v>
      </c>
      <c r="K324" s="320">
        <v>315</v>
      </c>
    </row>
    <row r="325" spans="2:11" s="314" customFormat="1" ht="12" customHeight="1" x14ac:dyDescent="0.25">
      <c r="B325" s="324">
        <v>2</v>
      </c>
      <c r="C325" s="322">
        <v>316</v>
      </c>
      <c r="D325" s="322" t="s">
        <v>1141</v>
      </c>
      <c r="E325" s="322" t="s">
        <v>98</v>
      </c>
      <c r="F325" s="322"/>
      <c r="G325" s="322"/>
      <c r="H325" s="323" t="s">
        <v>459</v>
      </c>
      <c r="I325" s="322" t="s">
        <v>98</v>
      </c>
      <c r="J325" s="321" t="s">
        <v>1201</v>
      </c>
      <c r="K325" s="320">
        <v>316</v>
      </c>
    </row>
    <row r="326" spans="2:11" s="314" customFormat="1" ht="12" customHeight="1" x14ac:dyDescent="0.25">
      <c r="B326" s="324">
        <v>3</v>
      </c>
      <c r="C326" s="322">
        <v>317</v>
      </c>
      <c r="D326" s="322" t="s">
        <v>1141</v>
      </c>
      <c r="E326" s="322" t="s">
        <v>98</v>
      </c>
      <c r="F326" s="322" t="s">
        <v>1203</v>
      </c>
      <c r="G326" s="322"/>
      <c r="H326" s="323" t="s">
        <v>459</v>
      </c>
      <c r="I326" s="322" t="s">
        <v>1203</v>
      </c>
      <c r="J326" s="321" t="s">
        <v>454</v>
      </c>
      <c r="K326" s="320">
        <v>317</v>
      </c>
    </row>
    <row r="327" spans="2:11" s="314" customFormat="1" ht="12" customHeight="1" x14ac:dyDescent="0.25">
      <c r="B327" s="324">
        <v>3</v>
      </c>
      <c r="C327" s="322">
        <v>318</v>
      </c>
      <c r="D327" s="322" t="s">
        <v>1141</v>
      </c>
      <c r="E327" s="322" t="s">
        <v>98</v>
      </c>
      <c r="F327" s="322" t="s">
        <v>1202</v>
      </c>
      <c r="G327" s="322"/>
      <c r="H327" s="323" t="s">
        <v>459</v>
      </c>
      <c r="I327" s="322" t="s">
        <v>1202</v>
      </c>
      <c r="J327" s="321" t="s">
        <v>1201</v>
      </c>
      <c r="K327" s="320">
        <v>318</v>
      </c>
    </row>
    <row r="328" spans="2:11" s="314" customFormat="1" ht="12" customHeight="1" x14ac:dyDescent="0.25">
      <c r="B328" s="324">
        <v>2</v>
      </c>
      <c r="C328" s="322">
        <v>319</v>
      </c>
      <c r="D328" s="322" t="s">
        <v>1141</v>
      </c>
      <c r="E328" s="322" t="s">
        <v>99</v>
      </c>
      <c r="F328" s="322"/>
      <c r="G328" s="322"/>
      <c r="H328" s="323" t="s">
        <v>459</v>
      </c>
      <c r="I328" s="322" t="s">
        <v>99</v>
      </c>
      <c r="J328" s="321" t="s">
        <v>1200</v>
      </c>
      <c r="K328" s="320">
        <v>319</v>
      </c>
    </row>
    <row r="329" spans="2:11" s="314" customFormat="1" ht="12" customHeight="1" x14ac:dyDescent="0.25">
      <c r="B329" s="324">
        <v>3</v>
      </c>
      <c r="C329" s="322">
        <v>320</v>
      </c>
      <c r="D329" s="322" t="s">
        <v>1141</v>
      </c>
      <c r="E329" s="322" t="s">
        <v>99</v>
      </c>
      <c r="F329" s="322" t="s">
        <v>1199</v>
      </c>
      <c r="G329" s="322"/>
      <c r="H329" s="323" t="s">
        <v>459</v>
      </c>
      <c r="I329" s="322" t="s">
        <v>1199</v>
      </c>
      <c r="J329" s="321" t="s">
        <v>454</v>
      </c>
      <c r="K329" s="320">
        <v>320</v>
      </c>
    </row>
    <row r="330" spans="2:11" s="314" customFormat="1" ht="12" customHeight="1" x14ac:dyDescent="0.25">
      <c r="B330" s="324">
        <v>3</v>
      </c>
      <c r="C330" s="322">
        <v>321</v>
      </c>
      <c r="D330" s="322" t="s">
        <v>1141</v>
      </c>
      <c r="E330" s="322" t="s">
        <v>99</v>
      </c>
      <c r="F330" s="322" t="s">
        <v>1198</v>
      </c>
      <c r="G330" s="322"/>
      <c r="H330" s="323" t="s">
        <v>459</v>
      </c>
      <c r="I330" s="322" t="s">
        <v>1198</v>
      </c>
      <c r="J330" s="321" t="s">
        <v>1197</v>
      </c>
      <c r="K330" s="320">
        <v>321</v>
      </c>
    </row>
    <row r="331" spans="2:11" s="314" customFormat="1" ht="12" customHeight="1" x14ac:dyDescent="0.25">
      <c r="B331" s="324">
        <v>3</v>
      </c>
      <c r="C331" s="322">
        <v>322</v>
      </c>
      <c r="D331" s="322" t="s">
        <v>1141</v>
      </c>
      <c r="E331" s="322" t="s">
        <v>99</v>
      </c>
      <c r="F331" s="322" t="s">
        <v>1196</v>
      </c>
      <c r="G331" s="322"/>
      <c r="H331" s="323" t="s">
        <v>459</v>
      </c>
      <c r="I331" s="322" t="s">
        <v>1196</v>
      </c>
      <c r="J331" s="321" t="s">
        <v>1195</v>
      </c>
      <c r="K331" s="320">
        <v>322</v>
      </c>
    </row>
    <row r="332" spans="2:11" s="314" customFormat="1" ht="12" customHeight="1" x14ac:dyDescent="0.25">
      <c r="B332" s="324">
        <v>3</v>
      </c>
      <c r="C332" s="322">
        <v>323</v>
      </c>
      <c r="D332" s="322" t="s">
        <v>1141</v>
      </c>
      <c r="E332" s="322" t="s">
        <v>99</v>
      </c>
      <c r="F332" s="322" t="s">
        <v>1194</v>
      </c>
      <c r="G332" s="322"/>
      <c r="H332" s="323" t="s">
        <v>459</v>
      </c>
      <c r="I332" s="322" t="s">
        <v>1194</v>
      </c>
      <c r="J332" s="321" t="s">
        <v>1193</v>
      </c>
      <c r="K332" s="320">
        <v>323</v>
      </c>
    </row>
    <row r="333" spans="2:11" s="314" customFormat="1" ht="12" customHeight="1" x14ac:dyDescent="0.25">
      <c r="B333" s="324">
        <v>3</v>
      </c>
      <c r="C333" s="322">
        <v>324</v>
      </c>
      <c r="D333" s="322" t="s">
        <v>1141</v>
      </c>
      <c r="E333" s="322" t="s">
        <v>99</v>
      </c>
      <c r="F333" s="322" t="s">
        <v>1192</v>
      </c>
      <c r="G333" s="322"/>
      <c r="H333" s="323" t="s">
        <v>459</v>
      </c>
      <c r="I333" s="322" t="s">
        <v>1192</v>
      </c>
      <c r="J333" s="321" t="s">
        <v>1191</v>
      </c>
      <c r="K333" s="320">
        <v>324</v>
      </c>
    </row>
    <row r="334" spans="2:11" s="314" customFormat="1" ht="12" customHeight="1" x14ac:dyDescent="0.25">
      <c r="B334" s="324">
        <v>2</v>
      </c>
      <c r="C334" s="322">
        <v>325</v>
      </c>
      <c r="D334" s="322" t="s">
        <v>1141</v>
      </c>
      <c r="E334" s="322" t="s">
        <v>100</v>
      </c>
      <c r="F334" s="322"/>
      <c r="G334" s="322"/>
      <c r="H334" s="323" t="s">
        <v>459</v>
      </c>
      <c r="I334" s="322" t="s">
        <v>100</v>
      </c>
      <c r="J334" s="321" t="s">
        <v>1190</v>
      </c>
      <c r="K334" s="320">
        <v>325</v>
      </c>
    </row>
    <row r="335" spans="2:11" s="314" customFormat="1" ht="12" customHeight="1" x14ac:dyDescent="0.25">
      <c r="B335" s="324">
        <v>3</v>
      </c>
      <c r="C335" s="322">
        <v>326</v>
      </c>
      <c r="D335" s="322" t="s">
        <v>1141</v>
      </c>
      <c r="E335" s="322" t="s">
        <v>100</v>
      </c>
      <c r="F335" s="322" t="s">
        <v>1189</v>
      </c>
      <c r="G335" s="322"/>
      <c r="H335" s="323" t="s">
        <v>459</v>
      </c>
      <c r="I335" s="322" t="s">
        <v>1189</v>
      </c>
      <c r="J335" s="321" t="s">
        <v>454</v>
      </c>
      <c r="K335" s="320">
        <v>326</v>
      </c>
    </row>
    <row r="336" spans="2:11" s="314" customFormat="1" ht="12" customHeight="1" x14ac:dyDescent="0.25">
      <c r="B336" s="324">
        <v>3</v>
      </c>
      <c r="C336" s="322">
        <v>327</v>
      </c>
      <c r="D336" s="322" t="s">
        <v>1141</v>
      </c>
      <c r="E336" s="322" t="s">
        <v>100</v>
      </c>
      <c r="F336" s="322" t="s">
        <v>1188</v>
      </c>
      <c r="G336" s="322"/>
      <c r="H336" s="323" t="s">
        <v>459</v>
      </c>
      <c r="I336" s="322" t="s">
        <v>1188</v>
      </c>
      <c r="J336" s="321" t="s">
        <v>1187</v>
      </c>
      <c r="K336" s="320">
        <v>327</v>
      </c>
    </row>
    <row r="337" spans="2:11" s="314" customFormat="1" ht="12" customHeight="1" x14ac:dyDescent="0.25">
      <c r="B337" s="324">
        <v>3</v>
      </c>
      <c r="C337" s="322">
        <v>328</v>
      </c>
      <c r="D337" s="322" t="s">
        <v>1141</v>
      </c>
      <c r="E337" s="322" t="s">
        <v>100</v>
      </c>
      <c r="F337" s="322" t="s">
        <v>1186</v>
      </c>
      <c r="G337" s="322"/>
      <c r="H337" s="323" t="s">
        <v>459</v>
      </c>
      <c r="I337" s="322" t="s">
        <v>1186</v>
      </c>
      <c r="J337" s="321" t="s">
        <v>1185</v>
      </c>
      <c r="K337" s="320">
        <v>328</v>
      </c>
    </row>
    <row r="338" spans="2:11" s="314" customFormat="1" ht="12" customHeight="1" x14ac:dyDescent="0.25">
      <c r="B338" s="324">
        <v>3</v>
      </c>
      <c r="C338" s="322">
        <v>329</v>
      </c>
      <c r="D338" s="322" t="s">
        <v>1141</v>
      </c>
      <c r="E338" s="322" t="s">
        <v>100</v>
      </c>
      <c r="F338" s="322" t="s">
        <v>1184</v>
      </c>
      <c r="G338" s="322"/>
      <c r="H338" s="323" t="s">
        <v>459</v>
      </c>
      <c r="I338" s="322" t="s">
        <v>1184</v>
      </c>
      <c r="J338" s="321" t="s">
        <v>1183</v>
      </c>
      <c r="K338" s="320">
        <v>329</v>
      </c>
    </row>
    <row r="339" spans="2:11" s="314" customFormat="1" ht="12" customHeight="1" x14ac:dyDescent="0.25">
      <c r="B339" s="324">
        <v>3</v>
      </c>
      <c r="C339" s="322">
        <v>330</v>
      </c>
      <c r="D339" s="322" t="s">
        <v>1141</v>
      </c>
      <c r="E339" s="322" t="s">
        <v>100</v>
      </c>
      <c r="F339" s="322" t="s">
        <v>1182</v>
      </c>
      <c r="G339" s="322"/>
      <c r="H339" s="323" t="s">
        <v>459</v>
      </c>
      <c r="I339" s="322" t="s">
        <v>1182</v>
      </c>
      <c r="J339" s="321" t="s">
        <v>1181</v>
      </c>
      <c r="K339" s="320">
        <v>330</v>
      </c>
    </row>
    <row r="340" spans="2:11" s="314" customFormat="1" ht="12" customHeight="1" x14ac:dyDescent="0.25">
      <c r="B340" s="324">
        <v>3</v>
      </c>
      <c r="C340" s="322">
        <v>331</v>
      </c>
      <c r="D340" s="322" t="s">
        <v>1141</v>
      </c>
      <c r="E340" s="322" t="s">
        <v>100</v>
      </c>
      <c r="F340" s="322" t="s">
        <v>1180</v>
      </c>
      <c r="G340" s="322"/>
      <c r="H340" s="323" t="s">
        <v>459</v>
      </c>
      <c r="I340" s="322" t="s">
        <v>1180</v>
      </c>
      <c r="J340" s="321" t="s">
        <v>1179</v>
      </c>
      <c r="K340" s="320">
        <v>331</v>
      </c>
    </row>
    <row r="341" spans="2:11" s="314" customFormat="1" ht="12" customHeight="1" x14ac:dyDescent="0.25">
      <c r="B341" s="324">
        <v>2</v>
      </c>
      <c r="C341" s="322">
        <v>332</v>
      </c>
      <c r="D341" s="322" t="s">
        <v>1141</v>
      </c>
      <c r="E341" s="322" t="s">
        <v>101</v>
      </c>
      <c r="F341" s="322"/>
      <c r="G341" s="322"/>
      <c r="H341" s="323" t="s">
        <v>459</v>
      </c>
      <c r="I341" s="322" t="s">
        <v>101</v>
      </c>
      <c r="J341" s="321" t="s">
        <v>1178</v>
      </c>
      <c r="K341" s="320">
        <v>332</v>
      </c>
    </row>
    <row r="342" spans="2:11" s="314" customFormat="1" ht="12" customHeight="1" x14ac:dyDescent="0.25">
      <c r="B342" s="324">
        <v>3</v>
      </c>
      <c r="C342" s="322">
        <v>333</v>
      </c>
      <c r="D342" s="322" t="s">
        <v>1141</v>
      </c>
      <c r="E342" s="322" t="s">
        <v>101</v>
      </c>
      <c r="F342" s="322" t="s">
        <v>1177</v>
      </c>
      <c r="G342" s="322"/>
      <c r="H342" s="323" t="s">
        <v>459</v>
      </c>
      <c r="I342" s="322" t="s">
        <v>1177</v>
      </c>
      <c r="J342" s="321" t="s">
        <v>454</v>
      </c>
      <c r="K342" s="320">
        <v>333</v>
      </c>
    </row>
    <row r="343" spans="2:11" s="314" customFormat="1" ht="12" customHeight="1" x14ac:dyDescent="0.25">
      <c r="B343" s="324">
        <v>3</v>
      </c>
      <c r="C343" s="322">
        <v>334</v>
      </c>
      <c r="D343" s="322" t="s">
        <v>1141</v>
      </c>
      <c r="E343" s="322" t="s">
        <v>101</v>
      </c>
      <c r="F343" s="322" t="s">
        <v>1176</v>
      </c>
      <c r="G343" s="322"/>
      <c r="H343" s="323" t="s">
        <v>459</v>
      </c>
      <c r="I343" s="322" t="s">
        <v>1176</v>
      </c>
      <c r="J343" s="321" t="s">
        <v>1175</v>
      </c>
      <c r="K343" s="320">
        <v>334</v>
      </c>
    </row>
    <row r="344" spans="2:11" s="314" customFormat="1" ht="12" customHeight="1" x14ac:dyDescent="0.25">
      <c r="B344" s="324">
        <v>3</v>
      </c>
      <c r="C344" s="322">
        <v>335</v>
      </c>
      <c r="D344" s="322" t="s">
        <v>1141</v>
      </c>
      <c r="E344" s="322" t="s">
        <v>101</v>
      </c>
      <c r="F344" s="322" t="s">
        <v>1174</v>
      </c>
      <c r="G344" s="322"/>
      <c r="H344" s="323" t="s">
        <v>459</v>
      </c>
      <c r="I344" s="322" t="s">
        <v>1174</v>
      </c>
      <c r="J344" s="321" t="s">
        <v>1173</v>
      </c>
      <c r="K344" s="320">
        <v>335</v>
      </c>
    </row>
    <row r="345" spans="2:11" s="314" customFormat="1" ht="12" customHeight="1" x14ac:dyDescent="0.25">
      <c r="B345" s="324">
        <v>3</v>
      </c>
      <c r="C345" s="322">
        <v>336</v>
      </c>
      <c r="D345" s="322" t="s">
        <v>1141</v>
      </c>
      <c r="E345" s="322" t="s">
        <v>101</v>
      </c>
      <c r="F345" s="322" t="s">
        <v>1172</v>
      </c>
      <c r="G345" s="322"/>
      <c r="H345" s="323" t="s">
        <v>459</v>
      </c>
      <c r="I345" s="322" t="s">
        <v>1172</v>
      </c>
      <c r="J345" s="321" t="s">
        <v>1171</v>
      </c>
      <c r="K345" s="320">
        <v>336</v>
      </c>
    </row>
    <row r="346" spans="2:11" s="314" customFormat="1" ht="12" customHeight="1" x14ac:dyDescent="0.25">
      <c r="B346" s="324">
        <v>3</v>
      </c>
      <c r="C346" s="322">
        <v>337</v>
      </c>
      <c r="D346" s="322" t="s">
        <v>1141</v>
      </c>
      <c r="E346" s="322" t="s">
        <v>101</v>
      </c>
      <c r="F346" s="322" t="s">
        <v>1170</v>
      </c>
      <c r="G346" s="322"/>
      <c r="H346" s="323" t="s">
        <v>459</v>
      </c>
      <c r="I346" s="322" t="s">
        <v>1170</v>
      </c>
      <c r="J346" s="321" t="s">
        <v>1169</v>
      </c>
      <c r="K346" s="320">
        <v>337</v>
      </c>
    </row>
    <row r="347" spans="2:11" s="314" customFormat="1" ht="12" customHeight="1" x14ac:dyDescent="0.25">
      <c r="B347" s="324">
        <v>2</v>
      </c>
      <c r="C347" s="322">
        <v>338</v>
      </c>
      <c r="D347" s="322" t="s">
        <v>1141</v>
      </c>
      <c r="E347" s="322" t="s">
        <v>102</v>
      </c>
      <c r="F347" s="322"/>
      <c r="G347" s="322"/>
      <c r="H347" s="323" t="s">
        <v>459</v>
      </c>
      <c r="I347" s="322" t="s">
        <v>102</v>
      </c>
      <c r="J347" s="321" t="s">
        <v>1168</v>
      </c>
      <c r="K347" s="320">
        <v>338</v>
      </c>
    </row>
    <row r="348" spans="2:11" s="314" customFormat="1" ht="12" customHeight="1" x14ac:dyDescent="0.25">
      <c r="B348" s="324">
        <v>3</v>
      </c>
      <c r="C348" s="322">
        <v>339</v>
      </c>
      <c r="D348" s="322" t="s">
        <v>1141</v>
      </c>
      <c r="E348" s="322" t="s">
        <v>102</v>
      </c>
      <c r="F348" s="322" t="s">
        <v>1167</v>
      </c>
      <c r="G348" s="322"/>
      <c r="H348" s="323" t="s">
        <v>459</v>
      </c>
      <c r="I348" s="322" t="s">
        <v>1167</v>
      </c>
      <c r="J348" s="321" t="s">
        <v>454</v>
      </c>
      <c r="K348" s="320">
        <v>339</v>
      </c>
    </row>
    <row r="349" spans="2:11" s="314" customFormat="1" ht="12" customHeight="1" x14ac:dyDescent="0.25">
      <c r="B349" s="324">
        <v>3</v>
      </c>
      <c r="C349" s="322">
        <v>340</v>
      </c>
      <c r="D349" s="322" t="s">
        <v>1141</v>
      </c>
      <c r="E349" s="322" t="s">
        <v>102</v>
      </c>
      <c r="F349" s="322" t="s">
        <v>1166</v>
      </c>
      <c r="G349" s="322"/>
      <c r="H349" s="323" t="s">
        <v>459</v>
      </c>
      <c r="I349" s="322" t="s">
        <v>1166</v>
      </c>
      <c r="J349" s="321" t="s">
        <v>1165</v>
      </c>
      <c r="K349" s="320">
        <v>340</v>
      </c>
    </row>
    <row r="350" spans="2:11" s="314" customFormat="1" ht="12" customHeight="1" x14ac:dyDescent="0.25">
      <c r="B350" s="324">
        <v>3</v>
      </c>
      <c r="C350" s="322">
        <v>341</v>
      </c>
      <c r="D350" s="322" t="s">
        <v>1141</v>
      </c>
      <c r="E350" s="322" t="s">
        <v>102</v>
      </c>
      <c r="F350" s="322" t="s">
        <v>1164</v>
      </c>
      <c r="G350" s="322"/>
      <c r="H350" s="323" t="s">
        <v>459</v>
      </c>
      <c r="I350" s="322" t="s">
        <v>1164</v>
      </c>
      <c r="J350" s="321" t="s">
        <v>1163</v>
      </c>
      <c r="K350" s="320">
        <v>341</v>
      </c>
    </row>
    <row r="351" spans="2:11" s="314" customFormat="1" ht="12" customHeight="1" x14ac:dyDescent="0.25">
      <c r="B351" s="324">
        <v>2</v>
      </c>
      <c r="C351" s="322">
        <v>342</v>
      </c>
      <c r="D351" s="322" t="s">
        <v>1141</v>
      </c>
      <c r="E351" s="322" t="s">
        <v>103</v>
      </c>
      <c r="F351" s="322"/>
      <c r="G351" s="322"/>
      <c r="H351" s="323" t="s">
        <v>459</v>
      </c>
      <c r="I351" s="322" t="s">
        <v>103</v>
      </c>
      <c r="J351" s="321" t="s">
        <v>1162</v>
      </c>
      <c r="K351" s="320">
        <v>342</v>
      </c>
    </row>
    <row r="352" spans="2:11" s="314" customFormat="1" ht="12" customHeight="1" x14ac:dyDescent="0.25">
      <c r="B352" s="324">
        <v>3</v>
      </c>
      <c r="C352" s="322">
        <v>343</v>
      </c>
      <c r="D352" s="322" t="s">
        <v>1141</v>
      </c>
      <c r="E352" s="322" t="s">
        <v>103</v>
      </c>
      <c r="F352" s="322" t="s">
        <v>1161</v>
      </c>
      <c r="G352" s="322"/>
      <c r="H352" s="323" t="s">
        <v>459</v>
      </c>
      <c r="I352" s="322" t="s">
        <v>1161</v>
      </c>
      <c r="J352" s="321" t="s">
        <v>454</v>
      </c>
      <c r="K352" s="320">
        <v>343</v>
      </c>
    </row>
    <row r="353" spans="2:11" s="314" customFormat="1" ht="12" customHeight="1" x14ac:dyDescent="0.25">
      <c r="B353" s="324">
        <v>3</v>
      </c>
      <c r="C353" s="322">
        <v>344</v>
      </c>
      <c r="D353" s="322" t="s">
        <v>1141</v>
      </c>
      <c r="E353" s="322" t="s">
        <v>103</v>
      </c>
      <c r="F353" s="322" t="s">
        <v>1160</v>
      </c>
      <c r="G353" s="322"/>
      <c r="H353" s="323" t="s">
        <v>459</v>
      </c>
      <c r="I353" s="322" t="s">
        <v>1160</v>
      </c>
      <c r="J353" s="321" t="s">
        <v>1159</v>
      </c>
      <c r="K353" s="320">
        <v>344</v>
      </c>
    </row>
    <row r="354" spans="2:11" s="314" customFormat="1" ht="12" customHeight="1" x14ac:dyDescent="0.25">
      <c r="B354" s="324">
        <v>3</v>
      </c>
      <c r="C354" s="322">
        <v>345</v>
      </c>
      <c r="D354" s="322" t="s">
        <v>1141</v>
      </c>
      <c r="E354" s="322" t="s">
        <v>103</v>
      </c>
      <c r="F354" s="322" t="s">
        <v>1158</v>
      </c>
      <c r="G354" s="322"/>
      <c r="H354" s="323" t="s">
        <v>459</v>
      </c>
      <c r="I354" s="322" t="s">
        <v>1158</v>
      </c>
      <c r="J354" s="321" t="s">
        <v>1157</v>
      </c>
      <c r="K354" s="320">
        <v>345</v>
      </c>
    </row>
    <row r="355" spans="2:11" s="314" customFormat="1" ht="12" customHeight="1" x14ac:dyDescent="0.25">
      <c r="B355" s="324">
        <v>2</v>
      </c>
      <c r="C355" s="322">
        <v>346</v>
      </c>
      <c r="D355" s="322" t="s">
        <v>1141</v>
      </c>
      <c r="E355" s="322" t="s">
        <v>104</v>
      </c>
      <c r="F355" s="322"/>
      <c r="G355" s="322"/>
      <c r="H355" s="323" t="s">
        <v>459</v>
      </c>
      <c r="I355" s="322" t="s">
        <v>104</v>
      </c>
      <c r="J355" s="321" t="s">
        <v>1156</v>
      </c>
      <c r="K355" s="320">
        <v>346</v>
      </c>
    </row>
    <row r="356" spans="2:11" s="314" customFormat="1" ht="12" customHeight="1" x14ac:dyDescent="0.25">
      <c r="B356" s="324">
        <v>3</v>
      </c>
      <c r="C356" s="322">
        <v>347</v>
      </c>
      <c r="D356" s="322" t="s">
        <v>1141</v>
      </c>
      <c r="E356" s="322" t="s">
        <v>104</v>
      </c>
      <c r="F356" s="322" t="s">
        <v>1155</v>
      </c>
      <c r="G356" s="322"/>
      <c r="H356" s="323" t="s">
        <v>459</v>
      </c>
      <c r="I356" s="322" t="s">
        <v>1155</v>
      </c>
      <c r="J356" s="321" t="s">
        <v>454</v>
      </c>
      <c r="K356" s="320">
        <v>347</v>
      </c>
    </row>
    <row r="357" spans="2:11" s="314" customFormat="1" ht="12" customHeight="1" x14ac:dyDescent="0.25">
      <c r="B357" s="324">
        <v>3</v>
      </c>
      <c r="C357" s="322">
        <v>348</v>
      </c>
      <c r="D357" s="322" t="s">
        <v>1141</v>
      </c>
      <c r="E357" s="322" t="s">
        <v>104</v>
      </c>
      <c r="F357" s="322" t="s">
        <v>1154</v>
      </c>
      <c r="G357" s="322"/>
      <c r="H357" s="323" t="s">
        <v>459</v>
      </c>
      <c r="I357" s="322" t="s">
        <v>1154</v>
      </c>
      <c r="J357" s="321" t="s">
        <v>1153</v>
      </c>
      <c r="K357" s="320">
        <v>348</v>
      </c>
    </row>
    <row r="358" spans="2:11" s="314" customFormat="1" ht="12" customHeight="1" x14ac:dyDescent="0.25">
      <c r="B358" s="324">
        <v>3</v>
      </c>
      <c r="C358" s="322">
        <v>349</v>
      </c>
      <c r="D358" s="322" t="s">
        <v>1141</v>
      </c>
      <c r="E358" s="322" t="s">
        <v>104</v>
      </c>
      <c r="F358" s="322" t="s">
        <v>1152</v>
      </c>
      <c r="G358" s="322"/>
      <c r="H358" s="323" t="s">
        <v>459</v>
      </c>
      <c r="I358" s="322" t="s">
        <v>1152</v>
      </c>
      <c r="J358" s="321" t="s">
        <v>1151</v>
      </c>
      <c r="K358" s="320">
        <v>349</v>
      </c>
    </row>
    <row r="359" spans="2:11" s="314" customFormat="1" ht="12" customHeight="1" x14ac:dyDescent="0.25">
      <c r="B359" s="324">
        <v>3</v>
      </c>
      <c r="C359" s="322">
        <v>350</v>
      </c>
      <c r="D359" s="322" t="s">
        <v>1141</v>
      </c>
      <c r="E359" s="322" t="s">
        <v>104</v>
      </c>
      <c r="F359" s="322" t="s">
        <v>1150</v>
      </c>
      <c r="G359" s="322"/>
      <c r="H359" s="323" t="s">
        <v>459</v>
      </c>
      <c r="I359" s="322" t="s">
        <v>1150</v>
      </c>
      <c r="J359" s="321" t="s">
        <v>1149</v>
      </c>
      <c r="K359" s="320">
        <v>350</v>
      </c>
    </row>
    <row r="360" spans="2:11" s="314" customFormat="1" ht="12" customHeight="1" x14ac:dyDescent="0.25">
      <c r="B360" s="324">
        <v>3</v>
      </c>
      <c r="C360" s="322">
        <v>351</v>
      </c>
      <c r="D360" s="322" t="s">
        <v>1141</v>
      </c>
      <c r="E360" s="322" t="s">
        <v>104</v>
      </c>
      <c r="F360" s="322" t="s">
        <v>1148</v>
      </c>
      <c r="G360" s="322"/>
      <c r="H360" s="323" t="s">
        <v>459</v>
      </c>
      <c r="I360" s="322" t="s">
        <v>1148</v>
      </c>
      <c r="J360" s="321" t="s">
        <v>1147</v>
      </c>
      <c r="K360" s="320">
        <v>351</v>
      </c>
    </row>
    <row r="361" spans="2:11" s="314" customFormat="1" ht="12" customHeight="1" x14ac:dyDescent="0.25">
      <c r="B361" s="324">
        <v>3</v>
      </c>
      <c r="C361" s="322">
        <v>352</v>
      </c>
      <c r="D361" s="322" t="s">
        <v>1141</v>
      </c>
      <c r="E361" s="322" t="s">
        <v>104</v>
      </c>
      <c r="F361" s="322" t="s">
        <v>1146</v>
      </c>
      <c r="G361" s="322"/>
      <c r="H361" s="323" t="s">
        <v>459</v>
      </c>
      <c r="I361" s="322" t="s">
        <v>1146</v>
      </c>
      <c r="J361" s="321" t="s">
        <v>1145</v>
      </c>
      <c r="K361" s="320">
        <v>352</v>
      </c>
    </row>
    <row r="362" spans="2:11" s="314" customFormat="1" ht="12" customHeight="1" x14ac:dyDescent="0.25">
      <c r="B362" s="324">
        <v>3</v>
      </c>
      <c r="C362" s="322">
        <v>353</v>
      </c>
      <c r="D362" s="322" t="s">
        <v>1141</v>
      </c>
      <c r="E362" s="322" t="s">
        <v>104</v>
      </c>
      <c r="F362" s="322" t="s">
        <v>1144</v>
      </c>
      <c r="G362" s="322"/>
      <c r="H362" s="323" t="s">
        <v>459</v>
      </c>
      <c r="I362" s="322" t="s">
        <v>1144</v>
      </c>
      <c r="J362" s="321" t="s">
        <v>1143</v>
      </c>
      <c r="K362" s="320">
        <v>353</v>
      </c>
    </row>
    <row r="363" spans="2:11" s="314" customFormat="1" ht="12" customHeight="1" x14ac:dyDescent="0.25">
      <c r="B363" s="324">
        <v>2</v>
      </c>
      <c r="C363" s="322">
        <v>354</v>
      </c>
      <c r="D363" s="322" t="s">
        <v>1141</v>
      </c>
      <c r="E363" s="322" t="s">
        <v>105</v>
      </c>
      <c r="F363" s="322"/>
      <c r="G363" s="322"/>
      <c r="H363" s="323" t="s">
        <v>459</v>
      </c>
      <c r="I363" s="322" t="s">
        <v>105</v>
      </c>
      <c r="J363" s="321" t="s">
        <v>1139</v>
      </c>
      <c r="K363" s="320">
        <v>354</v>
      </c>
    </row>
    <row r="364" spans="2:11" s="314" customFormat="1" ht="12" customHeight="1" x14ac:dyDescent="0.25">
      <c r="B364" s="324">
        <v>3</v>
      </c>
      <c r="C364" s="322">
        <v>355</v>
      </c>
      <c r="D364" s="322" t="s">
        <v>1141</v>
      </c>
      <c r="E364" s="322" t="s">
        <v>105</v>
      </c>
      <c r="F364" s="322" t="s">
        <v>1142</v>
      </c>
      <c r="G364" s="322"/>
      <c r="H364" s="323" t="s">
        <v>459</v>
      </c>
      <c r="I364" s="322" t="s">
        <v>1142</v>
      </c>
      <c r="J364" s="321" t="s">
        <v>454</v>
      </c>
      <c r="K364" s="320">
        <v>355</v>
      </c>
    </row>
    <row r="365" spans="2:11" s="314" customFormat="1" ht="12" customHeight="1" x14ac:dyDescent="0.25">
      <c r="B365" s="324">
        <v>3</v>
      </c>
      <c r="C365" s="322">
        <v>356</v>
      </c>
      <c r="D365" s="322" t="s">
        <v>1141</v>
      </c>
      <c r="E365" s="322" t="s">
        <v>105</v>
      </c>
      <c r="F365" s="322" t="s">
        <v>1140</v>
      </c>
      <c r="G365" s="322"/>
      <c r="H365" s="323" t="s">
        <v>459</v>
      </c>
      <c r="I365" s="322" t="s">
        <v>1140</v>
      </c>
      <c r="J365" s="321" t="s">
        <v>1139</v>
      </c>
      <c r="K365" s="320">
        <v>356</v>
      </c>
    </row>
    <row r="366" spans="2:11" s="314" customFormat="1" ht="12" customHeight="1" x14ac:dyDescent="0.25">
      <c r="B366" s="324">
        <v>1</v>
      </c>
      <c r="C366" s="322">
        <v>357</v>
      </c>
      <c r="D366" s="322" t="s">
        <v>982</v>
      </c>
      <c r="E366" s="322"/>
      <c r="F366" s="322"/>
      <c r="G366" s="322"/>
      <c r="H366" s="323"/>
      <c r="I366" s="322" t="s">
        <v>982</v>
      </c>
      <c r="J366" s="321" t="s">
        <v>1138</v>
      </c>
      <c r="K366" s="320">
        <v>357</v>
      </c>
    </row>
    <row r="367" spans="2:11" s="314" customFormat="1" ht="12" customHeight="1" x14ac:dyDescent="0.25">
      <c r="B367" s="324">
        <v>2</v>
      </c>
      <c r="C367" s="322">
        <v>358</v>
      </c>
      <c r="D367" s="322" t="s">
        <v>982</v>
      </c>
      <c r="E367" s="322" t="s">
        <v>106</v>
      </c>
      <c r="F367" s="322"/>
      <c r="G367" s="322"/>
      <c r="H367" s="323"/>
      <c r="I367" s="322" t="s">
        <v>106</v>
      </c>
      <c r="J367" s="321" t="s">
        <v>1136</v>
      </c>
      <c r="K367" s="320">
        <v>358</v>
      </c>
    </row>
    <row r="368" spans="2:11" s="314" customFormat="1" ht="12" customHeight="1" x14ac:dyDescent="0.25">
      <c r="B368" s="324">
        <v>3</v>
      </c>
      <c r="C368" s="322">
        <v>359</v>
      </c>
      <c r="D368" s="322" t="s">
        <v>982</v>
      </c>
      <c r="E368" s="322" t="s">
        <v>106</v>
      </c>
      <c r="F368" s="322" t="s">
        <v>1137</v>
      </c>
      <c r="G368" s="322"/>
      <c r="H368" s="323"/>
      <c r="I368" s="322" t="s">
        <v>1137</v>
      </c>
      <c r="J368" s="321" t="s">
        <v>454</v>
      </c>
      <c r="K368" s="320">
        <v>359</v>
      </c>
    </row>
    <row r="369" spans="2:11" s="314" customFormat="1" ht="12" customHeight="1" x14ac:dyDescent="0.25">
      <c r="B369" s="324">
        <v>3</v>
      </c>
      <c r="C369" s="322">
        <v>360</v>
      </c>
      <c r="D369" s="322" t="s">
        <v>982</v>
      </c>
      <c r="E369" s="322" t="s">
        <v>106</v>
      </c>
      <c r="F369" s="322" t="s">
        <v>1133</v>
      </c>
      <c r="G369" s="322"/>
      <c r="H369" s="323"/>
      <c r="I369" s="322" t="s">
        <v>1133</v>
      </c>
      <c r="J369" s="321" t="s">
        <v>1136</v>
      </c>
      <c r="K369" s="320">
        <v>360</v>
      </c>
    </row>
    <row r="370" spans="2:11" s="314" customFormat="1" ht="12" customHeight="1" x14ac:dyDescent="0.25">
      <c r="B370" s="324">
        <v>4</v>
      </c>
      <c r="C370" s="322">
        <v>361</v>
      </c>
      <c r="D370" s="322" t="s">
        <v>982</v>
      </c>
      <c r="E370" s="322" t="s">
        <v>106</v>
      </c>
      <c r="F370" s="322" t="s">
        <v>1133</v>
      </c>
      <c r="G370" s="322" t="s">
        <v>1135</v>
      </c>
      <c r="H370" s="323"/>
      <c r="I370" s="322" t="s">
        <v>1135</v>
      </c>
      <c r="J370" s="321" t="s">
        <v>1134</v>
      </c>
      <c r="K370" s="320">
        <v>361</v>
      </c>
    </row>
    <row r="371" spans="2:11" s="314" customFormat="1" ht="12" customHeight="1" x14ac:dyDescent="0.25">
      <c r="B371" s="324">
        <v>4</v>
      </c>
      <c r="C371" s="322">
        <v>362</v>
      </c>
      <c r="D371" s="322" t="s">
        <v>982</v>
      </c>
      <c r="E371" s="322" t="s">
        <v>106</v>
      </c>
      <c r="F371" s="322" t="s">
        <v>1133</v>
      </c>
      <c r="G371" s="322" t="s">
        <v>1132</v>
      </c>
      <c r="H371" s="323"/>
      <c r="I371" s="322" t="s">
        <v>1132</v>
      </c>
      <c r="J371" s="321" t="s">
        <v>1131</v>
      </c>
      <c r="K371" s="320">
        <v>362</v>
      </c>
    </row>
    <row r="372" spans="2:11" s="314" customFormat="1" ht="12" customHeight="1" x14ac:dyDescent="0.25">
      <c r="B372" s="324">
        <v>2</v>
      </c>
      <c r="C372" s="322">
        <v>363</v>
      </c>
      <c r="D372" s="322" t="s">
        <v>982</v>
      </c>
      <c r="E372" s="322" t="s">
        <v>107</v>
      </c>
      <c r="F372" s="322"/>
      <c r="G372" s="322"/>
      <c r="H372" s="323"/>
      <c r="I372" s="322" t="s">
        <v>107</v>
      </c>
      <c r="J372" s="321" t="s">
        <v>1130</v>
      </c>
      <c r="K372" s="320">
        <v>363</v>
      </c>
    </row>
    <row r="373" spans="2:11" s="314" customFormat="1" ht="12" customHeight="1" x14ac:dyDescent="0.25">
      <c r="B373" s="324">
        <v>3</v>
      </c>
      <c r="C373" s="322">
        <v>364</v>
      </c>
      <c r="D373" s="322" t="s">
        <v>982</v>
      </c>
      <c r="E373" s="322" t="s">
        <v>107</v>
      </c>
      <c r="F373" s="322" t="s">
        <v>1129</v>
      </c>
      <c r="G373" s="322"/>
      <c r="H373" s="323"/>
      <c r="I373" s="322" t="s">
        <v>1129</v>
      </c>
      <c r="J373" s="321" t="s">
        <v>454</v>
      </c>
      <c r="K373" s="320">
        <v>364</v>
      </c>
    </row>
    <row r="374" spans="2:11" s="314" customFormat="1" ht="12" customHeight="1" x14ac:dyDescent="0.25">
      <c r="B374" s="324">
        <v>3</v>
      </c>
      <c r="C374" s="322">
        <v>365</v>
      </c>
      <c r="D374" s="322" t="s">
        <v>982</v>
      </c>
      <c r="E374" s="322" t="s">
        <v>107</v>
      </c>
      <c r="F374" s="322" t="s">
        <v>1128</v>
      </c>
      <c r="G374" s="322"/>
      <c r="H374" s="323"/>
      <c r="I374" s="322" t="s">
        <v>1128</v>
      </c>
      <c r="J374" s="321" t="s">
        <v>1127</v>
      </c>
      <c r="K374" s="320">
        <v>365</v>
      </c>
    </row>
    <row r="375" spans="2:11" s="314" customFormat="1" ht="12" customHeight="1" x14ac:dyDescent="0.25">
      <c r="B375" s="324">
        <v>3</v>
      </c>
      <c r="C375" s="322">
        <v>366</v>
      </c>
      <c r="D375" s="322" t="s">
        <v>982</v>
      </c>
      <c r="E375" s="322" t="s">
        <v>107</v>
      </c>
      <c r="F375" s="322" t="s">
        <v>1126</v>
      </c>
      <c r="G375" s="322"/>
      <c r="H375" s="323"/>
      <c r="I375" s="322" t="s">
        <v>1126</v>
      </c>
      <c r="J375" s="321" t="s">
        <v>1125</v>
      </c>
      <c r="K375" s="320">
        <v>366</v>
      </c>
    </row>
    <row r="376" spans="2:11" s="314" customFormat="1" ht="12" customHeight="1" x14ac:dyDescent="0.25">
      <c r="B376" s="324">
        <v>3</v>
      </c>
      <c r="C376" s="322">
        <v>367</v>
      </c>
      <c r="D376" s="322" t="s">
        <v>982</v>
      </c>
      <c r="E376" s="322" t="s">
        <v>107</v>
      </c>
      <c r="F376" s="322" t="s">
        <v>1124</v>
      </c>
      <c r="G376" s="322"/>
      <c r="H376" s="323"/>
      <c r="I376" s="322" t="s">
        <v>1124</v>
      </c>
      <c r="J376" s="321" t="s">
        <v>1123</v>
      </c>
      <c r="K376" s="320">
        <v>367</v>
      </c>
    </row>
    <row r="377" spans="2:11" s="314" customFormat="1" ht="12" customHeight="1" x14ac:dyDescent="0.25">
      <c r="B377" s="324">
        <v>2</v>
      </c>
      <c r="C377" s="322">
        <v>368</v>
      </c>
      <c r="D377" s="322" t="s">
        <v>982</v>
      </c>
      <c r="E377" s="322" t="s">
        <v>108</v>
      </c>
      <c r="F377" s="322"/>
      <c r="G377" s="322"/>
      <c r="H377" s="323"/>
      <c r="I377" s="322" t="s">
        <v>108</v>
      </c>
      <c r="J377" s="321" t="s">
        <v>1122</v>
      </c>
      <c r="K377" s="320">
        <v>368</v>
      </c>
    </row>
    <row r="378" spans="2:11" s="314" customFormat="1" ht="12" customHeight="1" x14ac:dyDescent="0.25">
      <c r="B378" s="324">
        <v>3</v>
      </c>
      <c r="C378" s="322">
        <v>369</v>
      </c>
      <c r="D378" s="322" t="s">
        <v>982</v>
      </c>
      <c r="E378" s="322" t="s">
        <v>108</v>
      </c>
      <c r="F378" s="322" t="s">
        <v>1121</v>
      </c>
      <c r="G378" s="322"/>
      <c r="H378" s="323"/>
      <c r="I378" s="322" t="s">
        <v>1121</v>
      </c>
      <c r="J378" s="321" t="s">
        <v>454</v>
      </c>
      <c r="K378" s="320">
        <v>369</v>
      </c>
    </row>
    <row r="379" spans="2:11" s="314" customFormat="1" ht="12" customHeight="1" x14ac:dyDescent="0.25">
      <c r="B379" s="324">
        <v>3</v>
      </c>
      <c r="C379" s="322">
        <v>370</v>
      </c>
      <c r="D379" s="322" t="s">
        <v>982</v>
      </c>
      <c r="E379" s="322" t="s">
        <v>108</v>
      </c>
      <c r="F379" s="322" t="s">
        <v>1111</v>
      </c>
      <c r="G379" s="322"/>
      <c r="H379" s="323"/>
      <c r="I379" s="322" t="s">
        <v>1111</v>
      </c>
      <c r="J379" s="321" t="s">
        <v>1120</v>
      </c>
      <c r="K379" s="320">
        <v>370</v>
      </c>
    </row>
    <row r="380" spans="2:11" s="314" customFormat="1" ht="12" customHeight="1" x14ac:dyDescent="0.25">
      <c r="B380" s="324">
        <v>4</v>
      </c>
      <c r="C380" s="322">
        <v>371</v>
      </c>
      <c r="D380" s="322" t="s">
        <v>982</v>
      </c>
      <c r="E380" s="322" t="s">
        <v>108</v>
      </c>
      <c r="F380" s="322" t="s">
        <v>1111</v>
      </c>
      <c r="G380" s="322" t="s">
        <v>1119</v>
      </c>
      <c r="H380" s="323"/>
      <c r="I380" s="322" t="s">
        <v>1119</v>
      </c>
      <c r="J380" s="321" t="s">
        <v>1118</v>
      </c>
      <c r="K380" s="320">
        <v>371</v>
      </c>
    </row>
    <row r="381" spans="2:11" s="314" customFormat="1" ht="12" customHeight="1" x14ac:dyDescent="0.25">
      <c r="B381" s="324">
        <v>4</v>
      </c>
      <c r="C381" s="322">
        <v>372</v>
      </c>
      <c r="D381" s="322" t="s">
        <v>982</v>
      </c>
      <c r="E381" s="322" t="s">
        <v>108</v>
      </c>
      <c r="F381" s="322" t="s">
        <v>1111</v>
      </c>
      <c r="G381" s="322" t="s">
        <v>1117</v>
      </c>
      <c r="H381" s="323"/>
      <c r="I381" s="322" t="s">
        <v>1117</v>
      </c>
      <c r="J381" s="321" t="s">
        <v>1116</v>
      </c>
      <c r="K381" s="320">
        <v>372</v>
      </c>
    </row>
    <row r="382" spans="2:11" s="314" customFormat="1" ht="12" customHeight="1" x14ac:dyDescent="0.25">
      <c r="B382" s="324">
        <v>4</v>
      </c>
      <c r="C382" s="322">
        <v>373</v>
      </c>
      <c r="D382" s="322" t="s">
        <v>982</v>
      </c>
      <c r="E382" s="322" t="s">
        <v>108</v>
      </c>
      <c r="F382" s="322" t="s">
        <v>1111</v>
      </c>
      <c r="G382" s="322" t="s">
        <v>1115</v>
      </c>
      <c r="H382" s="323"/>
      <c r="I382" s="322" t="s">
        <v>1115</v>
      </c>
      <c r="J382" s="321" t="s">
        <v>1114</v>
      </c>
      <c r="K382" s="320">
        <v>373</v>
      </c>
    </row>
    <row r="383" spans="2:11" s="314" customFormat="1" ht="12" customHeight="1" x14ac:dyDescent="0.25">
      <c r="B383" s="324">
        <v>4</v>
      </c>
      <c r="C383" s="322">
        <v>374</v>
      </c>
      <c r="D383" s="322" t="s">
        <v>982</v>
      </c>
      <c r="E383" s="322" t="s">
        <v>108</v>
      </c>
      <c r="F383" s="322" t="s">
        <v>1111</v>
      </c>
      <c r="G383" s="322" t="s">
        <v>1113</v>
      </c>
      <c r="H383" s="323"/>
      <c r="I383" s="322" t="s">
        <v>1113</v>
      </c>
      <c r="J383" s="321" t="s">
        <v>1112</v>
      </c>
      <c r="K383" s="320">
        <v>374</v>
      </c>
    </row>
    <row r="384" spans="2:11" s="314" customFormat="1" ht="12" customHeight="1" x14ac:dyDescent="0.25">
      <c r="B384" s="324">
        <v>4</v>
      </c>
      <c r="C384" s="322">
        <v>375</v>
      </c>
      <c r="D384" s="322" t="s">
        <v>982</v>
      </c>
      <c r="E384" s="322" t="s">
        <v>108</v>
      </c>
      <c r="F384" s="322" t="s">
        <v>1111</v>
      </c>
      <c r="G384" s="322" t="s">
        <v>1110</v>
      </c>
      <c r="H384" s="323"/>
      <c r="I384" s="322" t="s">
        <v>1110</v>
      </c>
      <c r="J384" s="321" t="s">
        <v>1109</v>
      </c>
      <c r="K384" s="320">
        <v>375</v>
      </c>
    </row>
    <row r="385" spans="2:11" s="314" customFormat="1" ht="12" customHeight="1" x14ac:dyDescent="0.25">
      <c r="B385" s="324">
        <v>3</v>
      </c>
      <c r="C385" s="322">
        <v>376</v>
      </c>
      <c r="D385" s="322" t="s">
        <v>982</v>
      </c>
      <c r="E385" s="322" t="s">
        <v>108</v>
      </c>
      <c r="F385" s="322" t="s">
        <v>1108</v>
      </c>
      <c r="G385" s="322"/>
      <c r="H385" s="323"/>
      <c r="I385" s="322" t="s">
        <v>1108</v>
      </c>
      <c r="J385" s="321" t="s">
        <v>1107</v>
      </c>
      <c r="K385" s="320">
        <v>376</v>
      </c>
    </row>
    <row r="386" spans="2:11" s="314" customFormat="1" ht="12" customHeight="1" x14ac:dyDescent="0.25">
      <c r="B386" s="324">
        <v>2</v>
      </c>
      <c r="C386" s="322">
        <v>377</v>
      </c>
      <c r="D386" s="322" t="s">
        <v>982</v>
      </c>
      <c r="E386" s="322" t="s">
        <v>109</v>
      </c>
      <c r="F386" s="322"/>
      <c r="G386" s="322"/>
      <c r="H386" s="323"/>
      <c r="I386" s="322" t="s">
        <v>109</v>
      </c>
      <c r="J386" s="321" t="s">
        <v>1106</v>
      </c>
      <c r="K386" s="320">
        <v>377</v>
      </c>
    </row>
    <row r="387" spans="2:11" s="314" customFormat="1" ht="12" customHeight="1" x14ac:dyDescent="0.25">
      <c r="B387" s="324">
        <v>3</v>
      </c>
      <c r="C387" s="322">
        <v>378</v>
      </c>
      <c r="D387" s="322" t="s">
        <v>982</v>
      </c>
      <c r="E387" s="322" t="s">
        <v>109</v>
      </c>
      <c r="F387" s="322" t="s">
        <v>1105</v>
      </c>
      <c r="G387" s="322"/>
      <c r="H387" s="323"/>
      <c r="I387" s="322" t="s">
        <v>1105</v>
      </c>
      <c r="J387" s="321" t="s">
        <v>454</v>
      </c>
      <c r="K387" s="320">
        <v>378</v>
      </c>
    </row>
    <row r="388" spans="2:11" s="314" customFormat="1" ht="12" customHeight="1" x14ac:dyDescent="0.25">
      <c r="B388" s="324">
        <v>3</v>
      </c>
      <c r="C388" s="322">
        <v>379</v>
      </c>
      <c r="D388" s="322" t="s">
        <v>982</v>
      </c>
      <c r="E388" s="322" t="s">
        <v>109</v>
      </c>
      <c r="F388" s="322" t="s">
        <v>1104</v>
      </c>
      <c r="G388" s="322"/>
      <c r="H388" s="323"/>
      <c r="I388" s="322" t="s">
        <v>1104</v>
      </c>
      <c r="J388" s="321" t="s">
        <v>1103</v>
      </c>
      <c r="K388" s="320">
        <v>379</v>
      </c>
    </row>
    <row r="389" spans="2:11" s="314" customFormat="1" ht="12" customHeight="1" x14ac:dyDescent="0.25">
      <c r="B389" s="324">
        <v>3</v>
      </c>
      <c r="C389" s="322">
        <v>380</v>
      </c>
      <c r="D389" s="322" t="s">
        <v>982</v>
      </c>
      <c r="E389" s="322" t="s">
        <v>109</v>
      </c>
      <c r="F389" s="322" t="s">
        <v>1102</v>
      </c>
      <c r="G389" s="322"/>
      <c r="H389" s="323"/>
      <c r="I389" s="322" t="s">
        <v>1102</v>
      </c>
      <c r="J389" s="321" t="s">
        <v>1101</v>
      </c>
      <c r="K389" s="320">
        <v>380</v>
      </c>
    </row>
    <row r="390" spans="2:11" s="314" customFormat="1" ht="12" customHeight="1" x14ac:dyDescent="0.25">
      <c r="B390" s="324">
        <v>3</v>
      </c>
      <c r="C390" s="322">
        <v>381</v>
      </c>
      <c r="D390" s="322" t="s">
        <v>982</v>
      </c>
      <c r="E390" s="322" t="s">
        <v>109</v>
      </c>
      <c r="F390" s="322" t="s">
        <v>1100</v>
      </c>
      <c r="G390" s="322"/>
      <c r="H390" s="323"/>
      <c r="I390" s="322" t="s">
        <v>1100</v>
      </c>
      <c r="J390" s="321" t="s">
        <v>1099</v>
      </c>
      <c r="K390" s="320">
        <v>381</v>
      </c>
    </row>
    <row r="391" spans="2:11" s="314" customFormat="1" ht="12" customHeight="1" x14ac:dyDescent="0.25">
      <c r="B391" s="324">
        <v>3</v>
      </c>
      <c r="C391" s="322">
        <v>382</v>
      </c>
      <c r="D391" s="322" t="s">
        <v>982</v>
      </c>
      <c r="E391" s="322" t="s">
        <v>109</v>
      </c>
      <c r="F391" s="322" t="s">
        <v>1098</v>
      </c>
      <c r="G391" s="322"/>
      <c r="H391" s="323"/>
      <c r="I391" s="322" t="s">
        <v>1098</v>
      </c>
      <c r="J391" s="321" t="s">
        <v>1097</v>
      </c>
      <c r="K391" s="320">
        <v>382</v>
      </c>
    </row>
    <row r="392" spans="2:11" s="314" customFormat="1" ht="12" customHeight="1" x14ac:dyDescent="0.25">
      <c r="B392" s="324">
        <v>3</v>
      </c>
      <c r="C392" s="322">
        <v>383</v>
      </c>
      <c r="D392" s="322" t="s">
        <v>982</v>
      </c>
      <c r="E392" s="322" t="s">
        <v>109</v>
      </c>
      <c r="F392" s="322" t="s">
        <v>1096</v>
      </c>
      <c r="G392" s="322"/>
      <c r="H392" s="323"/>
      <c r="I392" s="322" t="s">
        <v>1096</v>
      </c>
      <c r="J392" s="321" t="s">
        <v>1095</v>
      </c>
      <c r="K392" s="320">
        <v>383</v>
      </c>
    </row>
    <row r="393" spans="2:11" s="314" customFormat="1" ht="12" customHeight="1" x14ac:dyDescent="0.25">
      <c r="B393" s="324">
        <v>3</v>
      </c>
      <c r="C393" s="322">
        <v>384</v>
      </c>
      <c r="D393" s="322" t="s">
        <v>982</v>
      </c>
      <c r="E393" s="322" t="s">
        <v>109</v>
      </c>
      <c r="F393" s="322" t="s">
        <v>1094</v>
      </c>
      <c r="G393" s="322"/>
      <c r="H393" s="323"/>
      <c r="I393" s="322" t="s">
        <v>1094</v>
      </c>
      <c r="J393" s="321" t="s">
        <v>1093</v>
      </c>
      <c r="K393" s="320">
        <v>384</v>
      </c>
    </row>
    <row r="394" spans="2:11" s="314" customFormat="1" ht="12" customHeight="1" x14ac:dyDescent="0.25">
      <c r="B394" s="324">
        <v>2</v>
      </c>
      <c r="C394" s="322">
        <v>385</v>
      </c>
      <c r="D394" s="322" t="s">
        <v>982</v>
      </c>
      <c r="E394" s="322" t="s">
        <v>110</v>
      </c>
      <c r="F394" s="322"/>
      <c r="G394" s="322"/>
      <c r="H394" s="323"/>
      <c r="I394" s="322" t="s">
        <v>110</v>
      </c>
      <c r="J394" s="321" t="s">
        <v>1092</v>
      </c>
      <c r="K394" s="320">
        <v>385</v>
      </c>
    </row>
    <row r="395" spans="2:11" s="314" customFormat="1" ht="12" customHeight="1" x14ac:dyDescent="0.25">
      <c r="B395" s="324">
        <v>3</v>
      </c>
      <c r="C395" s="322">
        <v>386</v>
      </c>
      <c r="D395" s="322" t="s">
        <v>982</v>
      </c>
      <c r="E395" s="322" t="s">
        <v>110</v>
      </c>
      <c r="F395" s="322" t="s">
        <v>1091</v>
      </c>
      <c r="G395" s="322"/>
      <c r="H395" s="323"/>
      <c r="I395" s="322" t="s">
        <v>1091</v>
      </c>
      <c r="J395" s="321" t="s">
        <v>454</v>
      </c>
      <c r="K395" s="320">
        <v>386</v>
      </c>
    </row>
    <row r="396" spans="2:11" s="314" customFormat="1" ht="12" customHeight="1" x14ac:dyDescent="0.25">
      <c r="B396" s="324">
        <v>3</v>
      </c>
      <c r="C396" s="322">
        <v>387</v>
      </c>
      <c r="D396" s="322" t="s">
        <v>982</v>
      </c>
      <c r="E396" s="322" t="s">
        <v>110</v>
      </c>
      <c r="F396" s="322" t="s">
        <v>1090</v>
      </c>
      <c r="G396" s="322"/>
      <c r="H396" s="323"/>
      <c r="I396" s="322" t="s">
        <v>1090</v>
      </c>
      <c r="J396" s="321" t="s">
        <v>1089</v>
      </c>
      <c r="K396" s="320">
        <v>387</v>
      </c>
    </row>
    <row r="397" spans="2:11" s="314" customFormat="1" ht="12" customHeight="1" x14ac:dyDescent="0.25">
      <c r="B397" s="324">
        <v>3</v>
      </c>
      <c r="C397" s="322">
        <v>388</v>
      </c>
      <c r="D397" s="322" t="s">
        <v>982</v>
      </c>
      <c r="E397" s="322" t="s">
        <v>110</v>
      </c>
      <c r="F397" s="322" t="s">
        <v>1088</v>
      </c>
      <c r="G397" s="322"/>
      <c r="H397" s="323"/>
      <c r="I397" s="322" t="s">
        <v>1088</v>
      </c>
      <c r="J397" s="321" t="s">
        <v>1087</v>
      </c>
      <c r="K397" s="320">
        <v>388</v>
      </c>
    </row>
    <row r="398" spans="2:11" s="314" customFormat="1" ht="12" customHeight="1" x14ac:dyDescent="0.25">
      <c r="B398" s="324">
        <v>3</v>
      </c>
      <c r="C398" s="322">
        <v>389</v>
      </c>
      <c r="D398" s="322" t="s">
        <v>982</v>
      </c>
      <c r="E398" s="322" t="s">
        <v>110</v>
      </c>
      <c r="F398" s="322" t="s">
        <v>1086</v>
      </c>
      <c r="G398" s="322"/>
      <c r="H398" s="323"/>
      <c r="I398" s="322" t="s">
        <v>1086</v>
      </c>
      <c r="J398" s="321" t="s">
        <v>1085</v>
      </c>
      <c r="K398" s="320">
        <v>389</v>
      </c>
    </row>
    <row r="399" spans="2:11" s="314" customFormat="1" ht="12" customHeight="1" x14ac:dyDescent="0.25">
      <c r="B399" s="324">
        <v>3</v>
      </c>
      <c r="C399" s="322">
        <v>390</v>
      </c>
      <c r="D399" s="322" t="s">
        <v>982</v>
      </c>
      <c r="E399" s="322" t="s">
        <v>110</v>
      </c>
      <c r="F399" s="322" t="s">
        <v>1084</v>
      </c>
      <c r="G399" s="322"/>
      <c r="H399" s="323"/>
      <c r="I399" s="322" t="s">
        <v>1084</v>
      </c>
      <c r="J399" s="321" t="s">
        <v>1083</v>
      </c>
      <c r="K399" s="320">
        <v>390</v>
      </c>
    </row>
    <row r="400" spans="2:11" s="314" customFormat="1" ht="12" customHeight="1" x14ac:dyDescent="0.25">
      <c r="B400" s="324">
        <v>2</v>
      </c>
      <c r="C400" s="322">
        <v>391</v>
      </c>
      <c r="D400" s="322" t="s">
        <v>982</v>
      </c>
      <c r="E400" s="322" t="s">
        <v>111</v>
      </c>
      <c r="F400" s="322"/>
      <c r="G400" s="322"/>
      <c r="H400" s="323"/>
      <c r="I400" s="322" t="s">
        <v>111</v>
      </c>
      <c r="J400" s="321" t="s">
        <v>1082</v>
      </c>
      <c r="K400" s="320">
        <v>391</v>
      </c>
    </row>
    <row r="401" spans="2:11" s="314" customFormat="1" ht="12" customHeight="1" x14ac:dyDescent="0.25">
      <c r="B401" s="324">
        <v>3</v>
      </c>
      <c r="C401" s="322">
        <v>392</v>
      </c>
      <c r="D401" s="322" t="s">
        <v>982</v>
      </c>
      <c r="E401" s="322" t="s">
        <v>111</v>
      </c>
      <c r="F401" s="322" t="s">
        <v>1081</v>
      </c>
      <c r="G401" s="322"/>
      <c r="H401" s="323"/>
      <c r="I401" s="322" t="s">
        <v>1081</v>
      </c>
      <c r="J401" s="321" t="s">
        <v>454</v>
      </c>
      <c r="K401" s="320">
        <v>392</v>
      </c>
    </row>
    <row r="402" spans="2:11" s="314" customFormat="1" ht="12" customHeight="1" x14ac:dyDescent="0.25">
      <c r="B402" s="324">
        <v>3</v>
      </c>
      <c r="C402" s="322">
        <v>393</v>
      </c>
      <c r="D402" s="322" t="s">
        <v>982</v>
      </c>
      <c r="E402" s="322" t="s">
        <v>111</v>
      </c>
      <c r="F402" s="322" t="s">
        <v>1080</v>
      </c>
      <c r="G402" s="322"/>
      <c r="H402" s="323"/>
      <c r="I402" s="322" t="s">
        <v>1080</v>
      </c>
      <c r="J402" s="321" t="s">
        <v>1079</v>
      </c>
      <c r="K402" s="320">
        <v>393</v>
      </c>
    </row>
    <row r="403" spans="2:11" s="314" customFormat="1" ht="12" customHeight="1" x14ac:dyDescent="0.25">
      <c r="B403" s="324">
        <v>3</v>
      </c>
      <c r="C403" s="322">
        <v>394</v>
      </c>
      <c r="D403" s="322" t="s">
        <v>982</v>
      </c>
      <c r="E403" s="322" t="s">
        <v>111</v>
      </c>
      <c r="F403" s="322" t="s">
        <v>1078</v>
      </c>
      <c r="G403" s="322"/>
      <c r="H403" s="323"/>
      <c r="I403" s="322" t="s">
        <v>1078</v>
      </c>
      <c r="J403" s="321" t="s">
        <v>1077</v>
      </c>
      <c r="K403" s="320">
        <v>394</v>
      </c>
    </row>
    <row r="404" spans="2:11" s="314" customFormat="1" ht="12" customHeight="1" x14ac:dyDescent="0.25">
      <c r="B404" s="324">
        <v>3</v>
      </c>
      <c r="C404" s="322">
        <v>395</v>
      </c>
      <c r="D404" s="322" t="s">
        <v>982</v>
      </c>
      <c r="E404" s="322" t="s">
        <v>111</v>
      </c>
      <c r="F404" s="322" t="s">
        <v>1076</v>
      </c>
      <c r="G404" s="322"/>
      <c r="H404" s="323"/>
      <c r="I404" s="322" t="s">
        <v>1076</v>
      </c>
      <c r="J404" s="321" t="s">
        <v>1075</v>
      </c>
      <c r="K404" s="320">
        <v>395</v>
      </c>
    </row>
    <row r="405" spans="2:11" s="314" customFormat="1" ht="12" customHeight="1" x14ac:dyDescent="0.25">
      <c r="B405" s="324">
        <v>3</v>
      </c>
      <c r="C405" s="322">
        <v>396</v>
      </c>
      <c r="D405" s="322" t="s">
        <v>982</v>
      </c>
      <c r="E405" s="322" t="s">
        <v>111</v>
      </c>
      <c r="F405" s="322" t="s">
        <v>1071</v>
      </c>
      <c r="G405" s="322"/>
      <c r="H405" s="323"/>
      <c r="I405" s="322" t="s">
        <v>1071</v>
      </c>
      <c r="J405" s="321" t="s">
        <v>1074</v>
      </c>
      <c r="K405" s="320">
        <v>396</v>
      </c>
    </row>
    <row r="406" spans="2:11" s="314" customFormat="1" ht="12" customHeight="1" x14ac:dyDescent="0.25">
      <c r="B406" s="324">
        <v>4</v>
      </c>
      <c r="C406" s="322">
        <v>397</v>
      </c>
      <c r="D406" s="322" t="s">
        <v>982</v>
      </c>
      <c r="E406" s="322" t="s">
        <v>111</v>
      </c>
      <c r="F406" s="322" t="s">
        <v>1071</v>
      </c>
      <c r="G406" s="322" t="s">
        <v>1073</v>
      </c>
      <c r="H406" s="323"/>
      <c r="I406" s="322" t="s">
        <v>1073</v>
      </c>
      <c r="J406" s="321" t="s">
        <v>1072</v>
      </c>
      <c r="K406" s="320">
        <v>397</v>
      </c>
    </row>
    <row r="407" spans="2:11" s="314" customFormat="1" ht="12" customHeight="1" x14ac:dyDescent="0.25">
      <c r="B407" s="324">
        <v>4</v>
      </c>
      <c r="C407" s="322">
        <v>398</v>
      </c>
      <c r="D407" s="322" t="s">
        <v>982</v>
      </c>
      <c r="E407" s="322" t="s">
        <v>111</v>
      </c>
      <c r="F407" s="322" t="s">
        <v>1071</v>
      </c>
      <c r="G407" s="322" t="s">
        <v>1070</v>
      </c>
      <c r="H407" s="323"/>
      <c r="I407" s="322" t="s">
        <v>1070</v>
      </c>
      <c r="J407" s="321" t="s">
        <v>1069</v>
      </c>
      <c r="K407" s="320">
        <v>398</v>
      </c>
    </row>
    <row r="408" spans="2:11" s="314" customFormat="1" ht="12" customHeight="1" x14ac:dyDescent="0.25">
      <c r="B408" s="324">
        <v>2</v>
      </c>
      <c r="C408" s="322">
        <v>399</v>
      </c>
      <c r="D408" s="322" t="s">
        <v>982</v>
      </c>
      <c r="E408" s="322" t="s">
        <v>112</v>
      </c>
      <c r="F408" s="322"/>
      <c r="G408" s="322"/>
      <c r="H408" s="323"/>
      <c r="I408" s="322" t="s">
        <v>112</v>
      </c>
      <c r="J408" s="321" t="s">
        <v>1068</v>
      </c>
      <c r="K408" s="320">
        <v>399</v>
      </c>
    </row>
    <row r="409" spans="2:11" s="314" customFormat="1" ht="12" customHeight="1" x14ac:dyDescent="0.25">
      <c r="B409" s="324">
        <v>3</v>
      </c>
      <c r="C409" s="322">
        <v>400</v>
      </c>
      <c r="D409" s="322" t="s">
        <v>982</v>
      </c>
      <c r="E409" s="322" t="s">
        <v>112</v>
      </c>
      <c r="F409" s="322" t="s">
        <v>1067</v>
      </c>
      <c r="G409" s="322"/>
      <c r="H409" s="323"/>
      <c r="I409" s="322" t="s">
        <v>1067</v>
      </c>
      <c r="J409" s="321" t="s">
        <v>454</v>
      </c>
      <c r="K409" s="320">
        <v>400</v>
      </c>
    </row>
    <row r="410" spans="2:11" s="314" customFormat="1" ht="12" customHeight="1" x14ac:dyDescent="0.25">
      <c r="B410" s="324">
        <v>3</v>
      </c>
      <c r="C410" s="322">
        <v>401</v>
      </c>
      <c r="D410" s="322" t="s">
        <v>982</v>
      </c>
      <c r="E410" s="322" t="s">
        <v>112</v>
      </c>
      <c r="F410" s="322" t="s">
        <v>1066</v>
      </c>
      <c r="G410" s="322"/>
      <c r="H410" s="323"/>
      <c r="I410" s="322" t="s">
        <v>1066</v>
      </c>
      <c r="J410" s="321" t="s">
        <v>1065</v>
      </c>
      <c r="K410" s="320">
        <v>401</v>
      </c>
    </row>
    <row r="411" spans="2:11" s="314" customFormat="1" ht="12" customHeight="1" x14ac:dyDescent="0.25">
      <c r="B411" s="324">
        <v>3</v>
      </c>
      <c r="C411" s="322">
        <v>402</v>
      </c>
      <c r="D411" s="322" t="s">
        <v>982</v>
      </c>
      <c r="E411" s="322" t="s">
        <v>112</v>
      </c>
      <c r="F411" s="322" t="s">
        <v>1064</v>
      </c>
      <c r="G411" s="322"/>
      <c r="H411" s="323"/>
      <c r="I411" s="322" t="s">
        <v>1064</v>
      </c>
      <c r="J411" s="321" t="s">
        <v>1063</v>
      </c>
      <c r="K411" s="320">
        <v>402</v>
      </c>
    </row>
    <row r="412" spans="2:11" s="314" customFormat="1" ht="12" customHeight="1" x14ac:dyDescent="0.25">
      <c r="B412" s="324">
        <v>2</v>
      </c>
      <c r="C412" s="322">
        <v>403</v>
      </c>
      <c r="D412" s="322" t="s">
        <v>982</v>
      </c>
      <c r="E412" s="322" t="s">
        <v>113</v>
      </c>
      <c r="F412" s="322"/>
      <c r="G412" s="322"/>
      <c r="H412" s="323"/>
      <c r="I412" s="322" t="s">
        <v>113</v>
      </c>
      <c r="J412" s="321" t="s">
        <v>1062</v>
      </c>
      <c r="K412" s="320">
        <v>403</v>
      </c>
    </row>
    <row r="413" spans="2:11" s="314" customFormat="1" ht="12" customHeight="1" x14ac:dyDescent="0.25">
      <c r="B413" s="324">
        <v>3</v>
      </c>
      <c r="C413" s="322">
        <v>404</v>
      </c>
      <c r="D413" s="322" t="s">
        <v>982</v>
      </c>
      <c r="E413" s="322" t="s">
        <v>113</v>
      </c>
      <c r="F413" s="322" t="s">
        <v>1061</v>
      </c>
      <c r="G413" s="322"/>
      <c r="H413" s="323"/>
      <c r="I413" s="322" t="s">
        <v>1061</v>
      </c>
      <c r="J413" s="321" t="s">
        <v>454</v>
      </c>
      <c r="K413" s="320">
        <v>404</v>
      </c>
    </row>
    <row r="414" spans="2:11" s="314" customFormat="1" ht="12" customHeight="1" x14ac:dyDescent="0.25">
      <c r="B414" s="324">
        <v>3</v>
      </c>
      <c r="C414" s="322">
        <v>405</v>
      </c>
      <c r="D414" s="322" t="s">
        <v>982</v>
      </c>
      <c r="E414" s="322" t="s">
        <v>113</v>
      </c>
      <c r="F414" s="322" t="s">
        <v>1060</v>
      </c>
      <c r="G414" s="322"/>
      <c r="H414" s="323"/>
      <c r="I414" s="322" t="s">
        <v>1060</v>
      </c>
      <c r="J414" s="321" t="s">
        <v>1059</v>
      </c>
      <c r="K414" s="320">
        <v>405</v>
      </c>
    </row>
    <row r="415" spans="2:11" s="314" customFormat="1" ht="12" customHeight="1" x14ac:dyDescent="0.25">
      <c r="B415" s="324">
        <v>3</v>
      </c>
      <c r="C415" s="322">
        <v>406</v>
      </c>
      <c r="D415" s="322" t="s">
        <v>982</v>
      </c>
      <c r="E415" s="322" t="s">
        <v>113</v>
      </c>
      <c r="F415" s="322" t="s">
        <v>1058</v>
      </c>
      <c r="G415" s="322"/>
      <c r="H415" s="323"/>
      <c r="I415" s="322" t="s">
        <v>1058</v>
      </c>
      <c r="J415" s="321" t="s">
        <v>1057</v>
      </c>
      <c r="K415" s="320">
        <v>406</v>
      </c>
    </row>
    <row r="416" spans="2:11" s="314" customFormat="1" ht="12" customHeight="1" x14ac:dyDescent="0.25">
      <c r="B416" s="324">
        <v>3</v>
      </c>
      <c r="C416" s="322">
        <v>407</v>
      </c>
      <c r="D416" s="322" t="s">
        <v>982</v>
      </c>
      <c r="E416" s="322" t="s">
        <v>113</v>
      </c>
      <c r="F416" s="322" t="s">
        <v>1056</v>
      </c>
      <c r="G416" s="322"/>
      <c r="H416" s="323"/>
      <c r="I416" s="322" t="s">
        <v>1056</v>
      </c>
      <c r="J416" s="321" t="s">
        <v>1055</v>
      </c>
      <c r="K416" s="320">
        <v>407</v>
      </c>
    </row>
    <row r="417" spans="2:11" s="314" customFormat="1" ht="12" customHeight="1" x14ac:dyDescent="0.25">
      <c r="B417" s="324">
        <v>3</v>
      </c>
      <c r="C417" s="322">
        <v>408</v>
      </c>
      <c r="D417" s="322" t="s">
        <v>982</v>
      </c>
      <c r="E417" s="322" t="s">
        <v>113</v>
      </c>
      <c r="F417" s="322" t="s">
        <v>1054</v>
      </c>
      <c r="G417" s="322"/>
      <c r="H417" s="323"/>
      <c r="I417" s="322" t="s">
        <v>1054</v>
      </c>
      <c r="J417" s="321" t="s">
        <v>1053</v>
      </c>
      <c r="K417" s="320">
        <v>408</v>
      </c>
    </row>
    <row r="418" spans="2:11" s="314" customFormat="1" ht="12" customHeight="1" x14ac:dyDescent="0.25">
      <c r="B418" s="324">
        <v>3</v>
      </c>
      <c r="C418" s="322">
        <v>409</v>
      </c>
      <c r="D418" s="322" t="s">
        <v>982</v>
      </c>
      <c r="E418" s="322" t="s">
        <v>113</v>
      </c>
      <c r="F418" s="322" t="s">
        <v>1052</v>
      </c>
      <c r="G418" s="322"/>
      <c r="H418" s="323"/>
      <c r="I418" s="322" t="s">
        <v>1052</v>
      </c>
      <c r="J418" s="321" t="s">
        <v>1051</v>
      </c>
      <c r="K418" s="320">
        <v>409</v>
      </c>
    </row>
    <row r="419" spans="2:11" s="314" customFormat="1" ht="12" customHeight="1" x14ac:dyDescent="0.25">
      <c r="B419" s="324">
        <v>2</v>
      </c>
      <c r="C419" s="322">
        <v>410</v>
      </c>
      <c r="D419" s="322" t="s">
        <v>982</v>
      </c>
      <c r="E419" s="322" t="s">
        <v>114</v>
      </c>
      <c r="F419" s="322"/>
      <c r="G419" s="322"/>
      <c r="H419" s="323"/>
      <c r="I419" s="322" t="s">
        <v>114</v>
      </c>
      <c r="J419" s="321" t="s">
        <v>1050</v>
      </c>
      <c r="K419" s="320">
        <v>410</v>
      </c>
    </row>
    <row r="420" spans="2:11" s="314" customFormat="1" ht="12" customHeight="1" x14ac:dyDescent="0.25">
      <c r="B420" s="324">
        <v>3</v>
      </c>
      <c r="C420" s="322">
        <v>411</v>
      </c>
      <c r="D420" s="322" t="s">
        <v>982</v>
      </c>
      <c r="E420" s="322" t="s">
        <v>114</v>
      </c>
      <c r="F420" s="322" t="s">
        <v>1049</v>
      </c>
      <c r="G420" s="322"/>
      <c r="H420" s="323"/>
      <c r="I420" s="322" t="s">
        <v>1049</v>
      </c>
      <c r="J420" s="321" t="s">
        <v>454</v>
      </c>
      <c r="K420" s="320">
        <v>411</v>
      </c>
    </row>
    <row r="421" spans="2:11" s="314" customFormat="1" ht="12" customHeight="1" x14ac:dyDescent="0.25">
      <c r="B421" s="324">
        <v>3</v>
      </c>
      <c r="C421" s="322">
        <v>412</v>
      </c>
      <c r="D421" s="322" t="s">
        <v>982</v>
      </c>
      <c r="E421" s="322" t="s">
        <v>114</v>
      </c>
      <c r="F421" s="322" t="s">
        <v>1048</v>
      </c>
      <c r="G421" s="322"/>
      <c r="H421" s="323"/>
      <c r="I421" s="322" t="s">
        <v>1048</v>
      </c>
      <c r="J421" s="321" t="s">
        <v>1047</v>
      </c>
      <c r="K421" s="320">
        <v>412</v>
      </c>
    </row>
    <row r="422" spans="2:11" s="314" customFormat="1" ht="12" customHeight="1" x14ac:dyDescent="0.25">
      <c r="B422" s="324">
        <v>3</v>
      </c>
      <c r="C422" s="322">
        <v>413</v>
      </c>
      <c r="D422" s="322" t="s">
        <v>982</v>
      </c>
      <c r="E422" s="322" t="s">
        <v>114</v>
      </c>
      <c r="F422" s="322" t="s">
        <v>1046</v>
      </c>
      <c r="G422" s="322"/>
      <c r="H422" s="323"/>
      <c r="I422" s="322" t="s">
        <v>1046</v>
      </c>
      <c r="J422" s="321" t="s">
        <v>1045</v>
      </c>
      <c r="K422" s="320">
        <v>413</v>
      </c>
    </row>
    <row r="423" spans="2:11" s="314" customFormat="1" ht="12" customHeight="1" x14ac:dyDescent="0.25">
      <c r="B423" s="324">
        <v>3</v>
      </c>
      <c r="C423" s="322">
        <v>414</v>
      </c>
      <c r="D423" s="322" t="s">
        <v>982</v>
      </c>
      <c r="E423" s="322" t="s">
        <v>114</v>
      </c>
      <c r="F423" s="322" t="s">
        <v>1044</v>
      </c>
      <c r="G423" s="322"/>
      <c r="H423" s="323"/>
      <c r="I423" s="322" t="s">
        <v>1044</v>
      </c>
      <c r="J423" s="321" t="s">
        <v>1043</v>
      </c>
      <c r="K423" s="320">
        <v>414</v>
      </c>
    </row>
    <row r="424" spans="2:11" s="314" customFormat="1" ht="12" customHeight="1" x14ac:dyDescent="0.25">
      <c r="B424" s="324">
        <v>3</v>
      </c>
      <c r="C424" s="322">
        <v>415</v>
      </c>
      <c r="D424" s="322" t="s">
        <v>982</v>
      </c>
      <c r="E424" s="322" t="s">
        <v>114</v>
      </c>
      <c r="F424" s="322" t="s">
        <v>1042</v>
      </c>
      <c r="G424" s="322"/>
      <c r="H424" s="323"/>
      <c r="I424" s="322" t="s">
        <v>1042</v>
      </c>
      <c r="J424" s="321" t="s">
        <v>1041</v>
      </c>
      <c r="K424" s="320">
        <v>415</v>
      </c>
    </row>
    <row r="425" spans="2:11" s="314" customFormat="1" ht="12" customHeight="1" x14ac:dyDescent="0.25">
      <c r="B425" s="324">
        <v>3</v>
      </c>
      <c r="C425" s="322">
        <v>416</v>
      </c>
      <c r="D425" s="322" t="s">
        <v>982</v>
      </c>
      <c r="E425" s="322" t="s">
        <v>114</v>
      </c>
      <c r="F425" s="322" t="s">
        <v>1040</v>
      </c>
      <c r="G425" s="322"/>
      <c r="H425" s="323"/>
      <c r="I425" s="322" t="s">
        <v>1040</v>
      </c>
      <c r="J425" s="321" t="s">
        <v>1039</v>
      </c>
      <c r="K425" s="320">
        <v>416</v>
      </c>
    </row>
    <row r="426" spans="2:11" s="314" customFormat="1" ht="12" customHeight="1" x14ac:dyDescent="0.25">
      <c r="B426" s="324">
        <v>3</v>
      </c>
      <c r="C426" s="322">
        <v>417</v>
      </c>
      <c r="D426" s="322" t="s">
        <v>982</v>
      </c>
      <c r="E426" s="322" t="s">
        <v>114</v>
      </c>
      <c r="F426" s="322" t="s">
        <v>1038</v>
      </c>
      <c r="G426" s="322"/>
      <c r="H426" s="323"/>
      <c r="I426" s="322" t="s">
        <v>1038</v>
      </c>
      <c r="J426" s="321" t="s">
        <v>1037</v>
      </c>
      <c r="K426" s="320">
        <v>417</v>
      </c>
    </row>
    <row r="427" spans="2:11" s="314" customFormat="1" ht="12" customHeight="1" x14ac:dyDescent="0.25">
      <c r="B427" s="324">
        <v>3</v>
      </c>
      <c r="C427" s="322">
        <v>418</v>
      </c>
      <c r="D427" s="322" t="s">
        <v>982</v>
      </c>
      <c r="E427" s="322" t="s">
        <v>114</v>
      </c>
      <c r="F427" s="322" t="s">
        <v>1033</v>
      </c>
      <c r="G427" s="322"/>
      <c r="H427" s="323"/>
      <c r="I427" s="322" t="s">
        <v>1033</v>
      </c>
      <c r="J427" s="321" t="s">
        <v>1036</v>
      </c>
      <c r="K427" s="320">
        <v>418</v>
      </c>
    </row>
    <row r="428" spans="2:11" s="314" customFormat="1" ht="12" customHeight="1" x14ac:dyDescent="0.25">
      <c r="B428" s="324">
        <v>4</v>
      </c>
      <c r="C428" s="322">
        <v>419</v>
      </c>
      <c r="D428" s="322" t="s">
        <v>982</v>
      </c>
      <c r="E428" s="322" t="s">
        <v>114</v>
      </c>
      <c r="F428" s="322" t="s">
        <v>1033</v>
      </c>
      <c r="G428" s="322" t="s">
        <v>1035</v>
      </c>
      <c r="H428" s="323"/>
      <c r="I428" s="322" t="s">
        <v>1035</v>
      </c>
      <c r="J428" s="321" t="s">
        <v>1034</v>
      </c>
      <c r="K428" s="320">
        <v>419</v>
      </c>
    </row>
    <row r="429" spans="2:11" s="314" customFormat="1" ht="12" customHeight="1" x14ac:dyDescent="0.25">
      <c r="B429" s="324">
        <v>4</v>
      </c>
      <c r="C429" s="322">
        <v>420</v>
      </c>
      <c r="D429" s="322" t="s">
        <v>982</v>
      </c>
      <c r="E429" s="322" t="s">
        <v>114</v>
      </c>
      <c r="F429" s="322" t="s">
        <v>1033</v>
      </c>
      <c r="G429" s="322" t="s">
        <v>1032</v>
      </c>
      <c r="H429" s="323"/>
      <c r="I429" s="322" t="s">
        <v>1032</v>
      </c>
      <c r="J429" s="321" t="s">
        <v>1031</v>
      </c>
      <c r="K429" s="320">
        <v>420</v>
      </c>
    </row>
    <row r="430" spans="2:11" s="314" customFormat="1" ht="12" customHeight="1" x14ac:dyDescent="0.25">
      <c r="B430" s="324">
        <v>2</v>
      </c>
      <c r="C430" s="322">
        <v>421</v>
      </c>
      <c r="D430" s="322" t="s">
        <v>982</v>
      </c>
      <c r="E430" s="322" t="s">
        <v>115</v>
      </c>
      <c r="F430" s="322"/>
      <c r="G430" s="322"/>
      <c r="H430" s="323"/>
      <c r="I430" s="322" t="s">
        <v>115</v>
      </c>
      <c r="J430" s="321" t="s">
        <v>1030</v>
      </c>
      <c r="K430" s="320">
        <v>421</v>
      </c>
    </row>
    <row r="431" spans="2:11" s="314" customFormat="1" ht="12" customHeight="1" x14ac:dyDescent="0.25">
      <c r="B431" s="324">
        <v>3</v>
      </c>
      <c r="C431" s="322">
        <v>422</v>
      </c>
      <c r="D431" s="322" t="s">
        <v>982</v>
      </c>
      <c r="E431" s="322" t="s">
        <v>115</v>
      </c>
      <c r="F431" s="322" t="s">
        <v>1029</v>
      </c>
      <c r="G431" s="322"/>
      <c r="H431" s="323"/>
      <c r="I431" s="322" t="s">
        <v>1029</v>
      </c>
      <c r="J431" s="321" t="s">
        <v>454</v>
      </c>
      <c r="K431" s="320">
        <v>422</v>
      </c>
    </row>
    <row r="432" spans="2:11" s="314" customFormat="1" ht="12" customHeight="1" x14ac:dyDescent="0.25">
      <c r="B432" s="324">
        <v>3</v>
      </c>
      <c r="C432" s="322">
        <v>423</v>
      </c>
      <c r="D432" s="322" t="s">
        <v>982</v>
      </c>
      <c r="E432" s="322" t="s">
        <v>115</v>
      </c>
      <c r="F432" s="322" t="s">
        <v>1028</v>
      </c>
      <c r="G432" s="322"/>
      <c r="H432" s="323"/>
      <c r="I432" s="322" t="s">
        <v>1028</v>
      </c>
      <c r="J432" s="321" t="s">
        <v>1027</v>
      </c>
      <c r="K432" s="320">
        <v>423</v>
      </c>
    </row>
    <row r="433" spans="2:11" s="314" customFormat="1" ht="12" customHeight="1" x14ac:dyDescent="0.25">
      <c r="B433" s="324">
        <v>3</v>
      </c>
      <c r="C433" s="322">
        <v>424</v>
      </c>
      <c r="D433" s="322" t="s">
        <v>982</v>
      </c>
      <c r="E433" s="322" t="s">
        <v>115</v>
      </c>
      <c r="F433" s="322" t="s">
        <v>1026</v>
      </c>
      <c r="G433" s="322"/>
      <c r="H433" s="323"/>
      <c r="I433" s="322" t="s">
        <v>1026</v>
      </c>
      <c r="J433" s="321" t="s">
        <v>1025</v>
      </c>
      <c r="K433" s="320">
        <v>424</v>
      </c>
    </row>
    <row r="434" spans="2:11" s="314" customFormat="1" ht="12" customHeight="1" x14ac:dyDescent="0.25">
      <c r="B434" s="324">
        <v>3</v>
      </c>
      <c r="C434" s="322">
        <v>425</v>
      </c>
      <c r="D434" s="322" t="s">
        <v>982</v>
      </c>
      <c r="E434" s="322" t="s">
        <v>115</v>
      </c>
      <c r="F434" s="322" t="s">
        <v>1024</v>
      </c>
      <c r="G434" s="322"/>
      <c r="H434" s="323"/>
      <c r="I434" s="322" t="s">
        <v>1024</v>
      </c>
      <c r="J434" s="321" t="s">
        <v>1023</v>
      </c>
      <c r="K434" s="320">
        <v>425</v>
      </c>
    </row>
    <row r="435" spans="2:11" s="314" customFormat="1" ht="12" customHeight="1" x14ac:dyDescent="0.25">
      <c r="B435" s="324">
        <v>2</v>
      </c>
      <c r="C435" s="322">
        <v>426</v>
      </c>
      <c r="D435" s="322" t="s">
        <v>982</v>
      </c>
      <c r="E435" s="322" t="s">
        <v>116</v>
      </c>
      <c r="F435" s="322"/>
      <c r="G435" s="322"/>
      <c r="H435" s="323"/>
      <c r="I435" s="322" t="s">
        <v>116</v>
      </c>
      <c r="J435" s="321" t="s">
        <v>1022</v>
      </c>
      <c r="K435" s="320">
        <v>426</v>
      </c>
    </row>
    <row r="436" spans="2:11" s="314" customFormat="1" ht="12" customHeight="1" x14ac:dyDescent="0.25">
      <c r="B436" s="324">
        <v>3</v>
      </c>
      <c r="C436" s="322">
        <v>427</v>
      </c>
      <c r="D436" s="322" t="s">
        <v>982</v>
      </c>
      <c r="E436" s="322" t="s">
        <v>116</v>
      </c>
      <c r="F436" s="322" t="s">
        <v>1021</v>
      </c>
      <c r="G436" s="322"/>
      <c r="H436" s="323"/>
      <c r="I436" s="322" t="s">
        <v>1021</v>
      </c>
      <c r="J436" s="321" t="s">
        <v>454</v>
      </c>
      <c r="K436" s="320">
        <v>427</v>
      </c>
    </row>
    <row r="437" spans="2:11" s="314" customFormat="1" ht="12" customHeight="1" x14ac:dyDescent="0.25">
      <c r="B437" s="324">
        <v>3</v>
      </c>
      <c r="C437" s="322">
        <v>428</v>
      </c>
      <c r="D437" s="322" t="s">
        <v>982</v>
      </c>
      <c r="E437" s="322" t="s">
        <v>116</v>
      </c>
      <c r="F437" s="322" t="s">
        <v>1020</v>
      </c>
      <c r="G437" s="322"/>
      <c r="H437" s="323"/>
      <c r="I437" s="322" t="s">
        <v>1020</v>
      </c>
      <c r="J437" s="321" t="s">
        <v>1019</v>
      </c>
      <c r="K437" s="320">
        <v>428</v>
      </c>
    </row>
    <row r="438" spans="2:11" s="314" customFormat="1" ht="12" customHeight="1" x14ac:dyDescent="0.25">
      <c r="B438" s="324">
        <v>3</v>
      </c>
      <c r="C438" s="322">
        <v>429</v>
      </c>
      <c r="D438" s="322" t="s">
        <v>982</v>
      </c>
      <c r="E438" s="322" t="s">
        <v>116</v>
      </c>
      <c r="F438" s="322" t="s">
        <v>1018</v>
      </c>
      <c r="G438" s="322"/>
      <c r="H438" s="323"/>
      <c r="I438" s="322" t="s">
        <v>1018</v>
      </c>
      <c r="J438" s="321" t="s">
        <v>1017</v>
      </c>
      <c r="K438" s="320">
        <v>429</v>
      </c>
    </row>
    <row r="439" spans="2:11" s="314" customFormat="1" ht="12" customHeight="1" x14ac:dyDescent="0.25">
      <c r="B439" s="324">
        <v>3</v>
      </c>
      <c r="C439" s="322">
        <v>430</v>
      </c>
      <c r="D439" s="322" t="s">
        <v>982</v>
      </c>
      <c r="E439" s="322" t="s">
        <v>116</v>
      </c>
      <c r="F439" s="322" t="s">
        <v>1016</v>
      </c>
      <c r="G439" s="322"/>
      <c r="H439" s="323"/>
      <c r="I439" s="322" t="s">
        <v>1016</v>
      </c>
      <c r="J439" s="321" t="s">
        <v>1015</v>
      </c>
      <c r="K439" s="320">
        <v>430</v>
      </c>
    </row>
    <row r="440" spans="2:11" s="314" customFormat="1" ht="12" customHeight="1" x14ac:dyDescent="0.25">
      <c r="B440" s="324">
        <v>3</v>
      </c>
      <c r="C440" s="322">
        <v>431</v>
      </c>
      <c r="D440" s="322" t="s">
        <v>982</v>
      </c>
      <c r="E440" s="322" t="s">
        <v>116</v>
      </c>
      <c r="F440" s="322" t="s">
        <v>1014</v>
      </c>
      <c r="G440" s="322"/>
      <c r="H440" s="323"/>
      <c r="I440" s="322" t="s">
        <v>1014</v>
      </c>
      <c r="J440" s="321" t="s">
        <v>1013</v>
      </c>
      <c r="K440" s="320">
        <v>431</v>
      </c>
    </row>
    <row r="441" spans="2:11" s="314" customFormat="1" ht="12" customHeight="1" x14ac:dyDescent="0.25">
      <c r="B441" s="324">
        <v>3</v>
      </c>
      <c r="C441" s="322">
        <v>432</v>
      </c>
      <c r="D441" s="322" t="s">
        <v>982</v>
      </c>
      <c r="E441" s="322" t="s">
        <v>116</v>
      </c>
      <c r="F441" s="322" t="s">
        <v>1012</v>
      </c>
      <c r="G441" s="322"/>
      <c r="H441" s="323"/>
      <c r="I441" s="322" t="s">
        <v>1012</v>
      </c>
      <c r="J441" s="321" t="s">
        <v>1011</v>
      </c>
      <c r="K441" s="320">
        <v>432</v>
      </c>
    </row>
    <row r="442" spans="2:11" s="314" customFormat="1" ht="12" customHeight="1" x14ac:dyDescent="0.25">
      <c r="B442" s="324">
        <v>3</v>
      </c>
      <c r="C442" s="322">
        <v>433</v>
      </c>
      <c r="D442" s="322" t="s">
        <v>982</v>
      </c>
      <c r="E442" s="322" t="s">
        <v>116</v>
      </c>
      <c r="F442" s="322" t="s">
        <v>1010</v>
      </c>
      <c r="G442" s="322"/>
      <c r="H442" s="323"/>
      <c r="I442" s="322" t="s">
        <v>1010</v>
      </c>
      <c r="J442" s="321" t="s">
        <v>1009</v>
      </c>
      <c r="K442" s="320">
        <v>433</v>
      </c>
    </row>
    <row r="443" spans="2:11" s="314" customFormat="1" ht="12" customHeight="1" x14ac:dyDescent="0.25">
      <c r="B443" s="324">
        <v>3</v>
      </c>
      <c r="C443" s="322">
        <v>434</v>
      </c>
      <c r="D443" s="322" t="s">
        <v>982</v>
      </c>
      <c r="E443" s="322" t="s">
        <v>116</v>
      </c>
      <c r="F443" s="322" t="s">
        <v>1003</v>
      </c>
      <c r="G443" s="322"/>
      <c r="H443" s="323"/>
      <c r="I443" s="322" t="s">
        <v>1003</v>
      </c>
      <c r="J443" s="321" t="s">
        <v>1008</v>
      </c>
      <c r="K443" s="320">
        <v>434</v>
      </c>
    </row>
    <row r="444" spans="2:11" s="314" customFormat="1" ht="12" customHeight="1" x14ac:dyDescent="0.25">
      <c r="B444" s="324">
        <v>4</v>
      </c>
      <c r="C444" s="322">
        <v>435</v>
      </c>
      <c r="D444" s="322" t="s">
        <v>982</v>
      </c>
      <c r="E444" s="322" t="s">
        <v>116</v>
      </c>
      <c r="F444" s="322" t="s">
        <v>1003</v>
      </c>
      <c r="G444" s="322" t="s">
        <v>1007</v>
      </c>
      <c r="H444" s="323"/>
      <c r="I444" s="322" t="s">
        <v>1007</v>
      </c>
      <c r="J444" s="321" t="s">
        <v>1006</v>
      </c>
      <c r="K444" s="320">
        <v>435</v>
      </c>
    </row>
    <row r="445" spans="2:11" s="314" customFormat="1" ht="12" customHeight="1" x14ac:dyDescent="0.25">
      <c r="B445" s="324">
        <v>4</v>
      </c>
      <c r="C445" s="322">
        <v>436</v>
      </c>
      <c r="D445" s="322" t="s">
        <v>982</v>
      </c>
      <c r="E445" s="322" t="s">
        <v>116</v>
      </c>
      <c r="F445" s="322" t="s">
        <v>1003</v>
      </c>
      <c r="G445" s="322" t="s">
        <v>1005</v>
      </c>
      <c r="H445" s="323"/>
      <c r="I445" s="322" t="s">
        <v>1005</v>
      </c>
      <c r="J445" s="321" t="s">
        <v>1004</v>
      </c>
      <c r="K445" s="320">
        <v>436</v>
      </c>
    </row>
    <row r="446" spans="2:11" s="314" customFormat="1" ht="12" customHeight="1" x14ac:dyDescent="0.25">
      <c r="B446" s="324">
        <v>4</v>
      </c>
      <c r="C446" s="322">
        <v>437</v>
      </c>
      <c r="D446" s="322" t="s">
        <v>982</v>
      </c>
      <c r="E446" s="322" t="s">
        <v>116</v>
      </c>
      <c r="F446" s="322" t="s">
        <v>1003</v>
      </c>
      <c r="G446" s="322" t="s">
        <v>1002</v>
      </c>
      <c r="H446" s="323"/>
      <c r="I446" s="322" t="s">
        <v>1002</v>
      </c>
      <c r="J446" s="321" t="s">
        <v>1001</v>
      </c>
      <c r="K446" s="320">
        <v>437</v>
      </c>
    </row>
    <row r="447" spans="2:11" s="314" customFormat="1" ht="12" customHeight="1" x14ac:dyDescent="0.25">
      <c r="B447" s="324">
        <v>3</v>
      </c>
      <c r="C447" s="322">
        <v>438</v>
      </c>
      <c r="D447" s="322" t="s">
        <v>982</v>
      </c>
      <c r="E447" s="322" t="s">
        <v>116</v>
      </c>
      <c r="F447" s="322" t="s">
        <v>1000</v>
      </c>
      <c r="G447" s="322"/>
      <c r="H447" s="323"/>
      <c r="I447" s="322" t="s">
        <v>1000</v>
      </c>
      <c r="J447" s="321" t="s">
        <v>999</v>
      </c>
      <c r="K447" s="320">
        <v>438</v>
      </c>
    </row>
    <row r="448" spans="2:11" s="314" customFormat="1" ht="12" customHeight="1" x14ac:dyDescent="0.25">
      <c r="B448" s="324">
        <v>3</v>
      </c>
      <c r="C448" s="322">
        <v>439</v>
      </c>
      <c r="D448" s="322" t="s">
        <v>982</v>
      </c>
      <c r="E448" s="322" t="s">
        <v>116</v>
      </c>
      <c r="F448" s="322" t="s">
        <v>991</v>
      </c>
      <c r="G448" s="322"/>
      <c r="H448" s="323"/>
      <c r="I448" s="322" t="s">
        <v>991</v>
      </c>
      <c r="J448" s="321" t="s">
        <v>998</v>
      </c>
      <c r="K448" s="320">
        <v>439</v>
      </c>
    </row>
    <row r="449" spans="2:11" s="314" customFormat="1" ht="12" customHeight="1" x14ac:dyDescent="0.25">
      <c r="B449" s="324">
        <v>4</v>
      </c>
      <c r="C449" s="322">
        <v>440</v>
      </c>
      <c r="D449" s="322" t="s">
        <v>982</v>
      </c>
      <c r="E449" s="322" t="s">
        <v>116</v>
      </c>
      <c r="F449" s="322" t="s">
        <v>991</v>
      </c>
      <c r="G449" s="322" t="s">
        <v>997</v>
      </c>
      <c r="H449" s="323"/>
      <c r="I449" s="322" t="s">
        <v>997</v>
      </c>
      <c r="J449" s="321" t="s">
        <v>996</v>
      </c>
      <c r="K449" s="320">
        <v>440</v>
      </c>
    </row>
    <row r="450" spans="2:11" s="314" customFormat="1" ht="12" customHeight="1" x14ac:dyDescent="0.25">
      <c r="B450" s="324">
        <v>4</v>
      </c>
      <c r="C450" s="322">
        <v>441</v>
      </c>
      <c r="D450" s="322" t="s">
        <v>982</v>
      </c>
      <c r="E450" s="322" t="s">
        <v>116</v>
      </c>
      <c r="F450" s="322" t="s">
        <v>991</v>
      </c>
      <c r="G450" s="322" t="s">
        <v>995</v>
      </c>
      <c r="H450" s="323"/>
      <c r="I450" s="322" t="s">
        <v>995</v>
      </c>
      <c r="J450" s="321" t="s">
        <v>994</v>
      </c>
      <c r="K450" s="320">
        <v>441</v>
      </c>
    </row>
    <row r="451" spans="2:11" s="314" customFormat="1" ht="12" customHeight="1" x14ac:dyDescent="0.25">
      <c r="B451" s="324">
        <v>4</v>
      </c>
      <c r="C451" s="322">
        <v>442</v>
      </c>
      <c r="D451" s="322" t="s">
        <v>982</v>
      </c>
      <c r="E451" s="322" t="s">
        <v>116</v>
      </c>
      <c r="F451" s="322" t="s">
        <v>991</v>
      </c>
      <c r="G451" s="322" t="s">
        <v>993</v>
      </c>
      <c r="H451" s="323"/>
      <c r="I451" s="322" t="s">
        <v>993</v>
      </c>
      <c r="J451" s="321" t="s">
        <v>992</v>
      </c>
      <c r="K451" s="320">
        <v>442</v>
      </c>
    </row>
    <row r="452" spans="2:11" s="314" customFormat="1" ht="12" customHeight="1" x14ac:dyDescent="0.25">
      <c r="B452" s="324">
        <v>4</v>
      </c>
      <c r="C452" s="322">
        <v>443</v>
      </c>
      <c r="D452" s="322" t="s">
        <v>982</v>
      </c>
      <c r="E452" s="322" t="s">
        <v>116</v>
      </c>
      <c r="F452" s="322" t="s">
        <v>991</v>
      </c>
      <c r="G452" s="322" t="s">
        <v>990</v>
      </c>
      <c r="H452" s="323"/>
      <c r="I452" s="322" t="s">
        <v>990</v>
      </c>
      <c r="J452" s="321" t="s">
        <v>989</v>
      </c>
      <c r="K452" s="320">
        <v>443</v>
      </c>
    </row>
    <row r="453" spans="2:11" s="314" customFormat="1" ht="12" customHeight="1" x14ac:dyDescent="0.25">
      <c r="B453" s="324">
        <v>2</v>
      </c>
      <c r="C453" s="322">
        <v>444</v>
      </c>
      <c r="D453" s="322" t="s">
        <v>982</v>
      </c>
      <c r="E453" s="322" t="s">
        <v>117</v>
      </c>
      <c r="F453" s="322"/>
      <c r="G453" s="322"/>
      <c r="H453" s="323"/>
      <c r="I453" s="322" t="s">
        <v>117</v>
      </c>
      <c r="J453" s="321" t="s">
        <v>988</v>
      </c>
      <c r="K453" s="320">
        <v>444</v>
      </c>
    </row>
    <row r="454" spans="2:11" s="314" customFormat="1" ht="12" customHeight="1" x14ac:dyDescent="0.25">
      <c r="B454" s="324">
        <v>3</v>
      </c>
      <c r="C454" s="322">
        <v>445</v>
      </c>
      <c r="D454" s="322" t="s">
        <v>982</v>
      </c>
      <c r="E454" s="322" t="s">
        <v>117</v>
      </c>
      <c r="F454" s="322" t="s">
        <v>987</v>
      </c>
      <c r="G454" s="322"/>
      <c r="H454" s="323"/>
      <c r="I454" s="322" t="s">
        <v>987</v>
      </c>
      <c r="J454" s="321" t="s">
        <v>454</v>
      </c>
      <c r="K454" s="320">
        <v>445</v>
      </c>
    </row>
    <row r="455" spans="2:11" s="314" customFormat="1" ht="12" customHeight="1" x14ac:dyDescent="0.25">
      <c r="B455" s="324">
        <v>3</v>
      </c>
      <c r="C455" s="322">
        <v>446</v>
      </c>
      <c r="D455" s="322" t="s">
        <v>982</v>
      </c>
      <c r="E455" s="322" t="s">
        <v>117</v>
      </c>
      <c r="F455" s="322" t="s">
        <v>986</v>
      </c>
      <c r="G455" s="322"/>
      <c r="H455" s="323"/>
      <c r="I455" s="322" t="s">
        <v>986</v>
      </c>
      <c r="J455" s="321" t="s">
        <v>985</v>
      </c>
      <c r="K455" s="320">
        <v>446</v>
      </c>
    </row>
    <row r="456" spans="2:11" s="314" customFormat="1" ht="12" customHeight="1" x14ac:dyDescent="0.25">
      <c r="B456" s="324">
        <v>3</v>
      </c>
      <c r="C456" s="322">
        <v>447</v>
      </c>
      <c r="D456" s="322" t="s">
        <v>982</v>
      </c>
      <c r="E456" s="322" t="s">
        <v>117</v>
      </c>
      <c r="F456" s="322" t="s">
        <v>984</v>
      </c>
      <c r="G456" s="322"/>
      <c r="H456" s="323"/>
      <c r="I456" s="322" t="s">
        <v>984</v>
      </c>
      <c r="J456" s="321" t="s">
        <v>983</v>
      </c>
      <c r="K456" s="320">
        <v>447</v>
      </c>
    </row>
    <row r="457" spans="2:11" s="314" customFormat="1" ht="12" customHeight="1" x14ac:dyDescent="0.25">
      <c r="B457" s="324">
        <v>3</v>
      </c>
      <c r="C457" s="322">
        <v>448</v>
      </c>
      <c r="D457" s="322" t="s">
        <v>982</v>
      </c>
      <c r="E457" s="322" t="s">
        <v>117</v>
      </c>
      <c r="F457" s="322" t="s">
        <v>981</v>
      </c>
      <c r="G457" s="322"/>
      <c r="H457" s="323"/>
      <c r="I457" s="322" t="s">
        <v>981</v>
      </c>
      <c r="J457" s="321" t="s">
        <v>980</v>
      </c>
      <c r="K457" s="320">
        <v>448</v>
      </c>
    </row>
    <row r="458" spans="2:11" s="314" customFormat="1" ht="12" customHeight="1" x14ac:dyDescent="0.25">
      <c r="B458" s="324">
        <v>1</v>
      </c>
      <c r="C458" s="322">
        <v>449</v>
      </c>
      <c r="D458" s="322" t="s">
        <v>932</v>
      </c>
      <c r="E458" s="322"/>
      <c r="F458" s="322"/>
      <c r="G458" s="322"/>
      <c r="H458" s="323" t="s">
        <v>459</v>
      </c>
      <c r="I458" s="322" t="s">
        <v>932</v>
      </c>
      <c r="J458" s="321" t="s">
        <v>979</v>
      </c>
      <c r="K458" s="320">
        <v>449</v>
      </c>
    </row>
    <row r="459" spans="2:11" s="314" customFormat="1" ht="12" customHeight="1" x14ac:dyDescent="0.25">
      <c r="B459" s="324">
        <v>2</v>
      </c>
      <c r="C459" s="322">
        <v>450</v>
      </c>
      <c r="D459" s="322" t="s">
        <v>932</v>
      </c>
      <c r="E459" s="322" t="s">
        <v>118</v>
      </c>
      <c r="F459" s="322"/>
      <c r="G459" s="322"/>
      <c r="H459" s="323" t="s">
        <v>459</v>
      </c>
      <c r="I459" s="322" t="s">
        <v>118</v>
      </c>
      <c r="J459" s="321" t="s">
        <v>978</v>
      </c>
      <c r="K459" s="320">
        <v>450</v>
      </c>
    </row>
    <row r="460" spans="2:11" s="314" customFormat="1" ht="12" customHeight="1" x14ac:dyDescent="0.25">
      <c r="B460" s="324">
        <v>3</v>
      </c>
      <c r="C460" s="322">
        <v>451</v>
      </c>
      <c r="D460" s="322" t="s">
        <v>932</v>
      </c>
      <c r="E460" s="322" t="s">
        <v>118</v>
      </c>
      <c r="F460" s="322" t="s">
        <v>977</v>
      </c>
      <c r="G460" s="322"/>
      <c r="H460" s="323" t="s">
        <v>459</v>
      </c>
      <c r="I460" s="322" t="s">
        <v>977</v>
      </c>
      <c r="J460" s="321" t="s">
        <v>454</v>
      </c>
      <c r="K460" s="320">
        <v>451</v>
      </c>
    </row>
    <row r="461" spans="2:11" s="314" customFormat="1" ht="12" customHeight="1" x14ac:dyDescent="0.25">
      <c r="B461" s="324">
        <v>3</v>
      </c>
      <c r="C461" s="322">
        <v>452</v>
      </c>
      <c r="D461" s="322" t="s">
        <v>932</v>
      </c>
      <c r="E461" s="322" t="s">
        <v>118</v>
      </c>
      <c r="F461" s="322" t="s">
        <v>976</v>
      </c>
      <c r="G461" s="322"/>
      <c r="H461" s="323" t="s">
        <v>459</v>
      </c>
      <c r="I461" s="322" t="s">
        <v>976</v>
      </c>
      <c r="J461" s="321" t="s">
        <v>975</v>
      </c>
      <c r="K461" s="320">
        <v>452</v>
      </c>
    </row>
    <row r="462" spans="2:11" s="314" customFormat="1" ht="12" customHeight="1" x14ac:dyDescent="0.25">
      <c r="B462" s="324">
        <v>3</v>
      </c>
      <c r="C462" s="322">
        <v>453</v>
      </c>
      <c r="D462" s="322" t="s">
        <v>932</v>
      </c>
      <c r="E462" s="322" t="s">
        <v>118</v>
      </c>
      <c r="F462" s="322" t="s">
        <v>974</v>
      </c>
      <c r="G462" s="322"/>
      <c r="H462" s="323" t="s">
        <v>459</v>
      </c>
      <c r="I462" s="322" t="s">
        <v>974</v>
      </c>
      <c r="J462" s="321" t="s">
        <v>973</v>
      </c>
      <c r="K462" s="320">
        <v>453</v>
      </c>
    </row>
    <row r="463" spans="2:11" s="314" customFormat="1" ht="12" customHeight="1" x14ac:dyDescent="0.25">
      <c r="B463" s="324">
        <v>2</v>
      </c>
      <c r="C463" s="322">
        <v>454</v>
      </c>
      <c r="D463" s="322" t="s">
        <v>932</v>
      </c>
      <c r="E463" s="322" t="s">
        <v>119</v>
      </c>
      <c r="F463" s="322"/>
      <c r="G463" s="322"/>
      <c r="H463" s="323" t="s">
        <v>459</v>
      </c>
      <c r="I463" s="322" t="s">
        <v>119</v>
      </c>
      <c r="J463" s="321" t="s">
        <v>972</v>
      </c>
      <c r="K463" s="320">
        <v>454</v>
      </c>
    </row>
    <row r="464" spans="2:11" s="314" customFormat="1" ht="12" customHeight="1" x14ac:dyDescent="0.25">
      <c r="B464" s="324">
        <v>3</v>
      </c>
      <c r="C464" s="322">
        <v>455</v>
      </c>
      <c r="D464" s="322" t="s">
        <v>932</v>
      </c>
      <c r="E464" s="322" t="s">
        <v>119</v>
      </c>
      <c r="F464" s="322" t="s">
        <v>971</v>
      </c>
      <c r="G464" s="322"/>
      <c r="H464" s="323" t="s">
        <v>459</v>
      </c>
      <c r="I464" s="322" t="s">
        <v>971</v>
      </c>
      <c r="J464" s="321" t="s">
        <v>454</v>
      </c>
      <c r="K464" s="320">
        <v>455</v>
      </c>
    </row>
    <row r="465" spans="2:11" s="314" customFormat="1" ht="12" customHeight="1" x14ac:dyDescent="0.25">
      <c r="B465" s="324">
        <v>3</v>
      </c>
      <c r="C465" s="322">
        <v>456</v>
      </c>
      <c r="D465" s="322" t="s">
        <v>932</v>
      </c>
      <c r="E465" s="322" t="s">
        <v>119</v>
      </c>
      <c r="F465" s="322" t="s">
        <v>970</v>
      </c>
      <c r="G465" s="322"/>
      <c r="H465" s="323" t="s">
        <v>459</v>
      </c>
      <c r="I465" s="322" t="s">
        <v>970</v>
      </c>
      <c r="J465" s="321" t="s">
        <v>969</v>
      </c>
      <c r="K465" s="320">
        <v>456</v>
      </c>
    </row>
    <row r="466" spans="2:11" s="314" customFormat="1" ht="12" customHeight="1" x14ac:dyDescent="0.25">
      <c r="B466" s="324">
        <v>3</v>
      </c>
      <c r="C466" s="322">
        <v>457</v>
      </c>
      <c r="D466" s="322" t="s">
        <v>932</v>
      </c>
      <c r="E466" s="322" t="s">
        <v>119</v>
      </c>
      <c r="F466" s="322" t="s">
        <v>968</v>
      </c>
      <c r="G466" s="322"/>
      <c r="H466" s="323" t="s">
        <v>459</v>
      </c>
      <c r="I466" s="322" t="s">
        <v>968</v>
      </c>
      <c r="J466" s="321" t="s">
        <v>967</v>
      </c>
      <c r="K466" s="320">
        <v>457</v>
      </c>
    </row>
    <row r="467" spans="2:11" s="314" customFormat="1" ht="12" customHeight="1" x14ac:dyDescent="0.25">
      <c r="B467" s="324">
        <v>2</v>
      </c>
      <c r="C467" s="322">
        <v>458</v>
      </c>
      <c r="D467" s="322" t="s">
        <v>932</v>
      </c>
      <c r="E467" s="322" t="s">
        <v>120</v>
      </c>
      <c r="F467" s="322"/>
      <c r="G467" s="322"/>
      <c r="H467" s="323" t="s">
        <v>459</v>
      </c>
      <c r="I467" s="322" t="s">
        <v>120</v>
      </c>
      <c r="J467" s="321" t="s">
        <v>966</v>
      </c>
      <c r="K467" s="320">
        <v>458</v>
      </c>
    </row>
    <row r="468" spans="2:11" s="314" customFormat="1" ht="12" customHeight="1" x14ac:dyDescent="0.25">
      <c r="B468" s="324">
        <v>3</v>
      </c>
      <c r="C468" s="322">
        <v>459</v>
      </c>
      <c r="D468" s="322" t="s">
        <v>932</v>
      </c>
      <c r="E468" s="322" t="s">
        <v>120</v>
      </c>
      <c r="F468" s="322" t="s">
        <v>965</v>
      </c>
      <c r="G468" s="322"/>
      <c r="H468" s="323" t="s">
        <v>459</v>
      </c>
      <c r="I468" s="322" t="s">
        <v>965</v>
      </c>
      <c r="J468" s="321" t="s">
        <v>454</v>
      </c>
      <c r="K468" s="320">
        <v>459</v>
      </c>
    </row>
    <row r="469" spans="2:11" s="314" customFormat="1" ht="12" customHeight="1" x14ac:dyDescent="0.25">
      <c r="B469" s="324">
        <v>3</v>
      </c>
      <c r="C469" s="322">
        <v>460</v>
      </c>
      <c r="D469" s="322" t="s">
        <v>932</v>
      </c>
      <c r="E469" s="322" t="s">
        <v>120</v>
      </c>
      <c r="F469" s="322" t="s">
        <v>964</v>
      </c>
      <c r="G469" s="322"/>
      <c r="H469" s="323" t="s">
        <v>459</v>
      </c>
      <c r="I469" s="322" t="s">
        <v>964</v>
      </c>
      <c r="J469" s="321" t="s">
        <v>963</v>
      </c>
      <c r="K469" s="320">
        <v>460</v>
      </c>
    </row>
    <row r="470" spans="2:11" s="314" customFormat="1" ht="12" customHeight="1" x14ac:dyDescent="0.25">
      <c r="B470" s="324">
        <v>3</v>
      </c>
      <c r="C470" s="322">
        <v>461</v>
      </c>
      <c r="D470" s="322" t="s">
        <v>932</v>
      </c>
      <c r="E470" s="322" t="s">
        <v>120</v>
      </c>
      <c r="F470" s="322" t="s">
        <v>962</v>
      </c>
      <c r="G470" s="322"/>
      <c r="H470" s="323" t="s">
        <v>459</v>
      </c>
      <c r="I470" s="322" t="s">
        <v>962</v>
      </c>
      <c r="J470" s="321" t="s">
        <v>961</v>
      </c>
      <c r="K470" s="320">
        <v>461</v>
      </c>
    </row>
    <row r="471" spans="2:11" s="314" customFormat="1" ht="12" customHeight="1" x14ac:dyDescent="0.25">
      <c r="B471" s="324">
        <v>3</v>
      </c>
      <c r="C471" s="322">
        <v>462</v>
      </c>
      <c r="D471" s="322" t="s">
        <v>932</v>
      </c>
      <c r="E471" s="322" t="s">
        <v>120</v>
      </c>
      <c r="F471" s="322" t="s">
        <v>960</v>
      </c>
      <c r="G471" s="322"/>
      <c r="H471" s="323" t="s">
        <v>459</v>
      </c>
      <c r="I471" s="322" t="s">
        <v>960</v>
      </c>
      <c r="J471" s="321" t="s">
        <v>959</v>
      </c>
      <c r="K471" s="320">
        <v>462</v>
      </c>
    </row>
    <row r="472" spans="2:11" s="314" customFormat="1" ht="12" customHeight="1" x14ac:dyDescent="0.25">
      <c r="B472" s="324">
        <v>3</v>
      </c>
      <c r="C472" s="322">
        <v>463</v>
      </c>
      <c r="D472" s="322" t="s">
        <v>932</v>
      </c>
      <c r="E472" s="322" t="s">
        <v>120</v>
      </c>
      <c r="F472" s="322" t="s">
        <v>958</v>
      </c>
      <c r="G472" s="322"/>
      <c r="H472" s="323" t="s">
        <v>459</v>
      </c>
      <c r="I472" s="322" t="s">
        <v>958</v>
      </c>
      <c r="J472" s="321" t="s">
        <v>957</v>
      </c>
      <c r="K472" s="320">
        <v>463</v>
      </c>
    </row>
    <row r="473" spans="2:11" s="314" customFormat="1" ht="12" customHeight="1" x14ac:dyDescent="0.25">
      <c r="B473" s="324">
        <v>2</v>
      </c>
      <c r="C473" s="322">
        <v>464</v>
      </c>
      <c r="D473" s="322" t="s">
        <v>932</v>
      </c>
      <c r="E473" s="322" t="s">
        <v>121</v>
      </c>
      <c r="F473" s="322"/>
      <c r="G473" s="322"/>
      <c r="H473" s="323" t="s">
        <v>459</v>
      </c>
      <c r="I473" s="322" t="s">
        <v>121</v>
      </c>
      <c r="J473" s="321" t="s">
        <v>956</v>
      </c>
      <c r="K473" s="320">
        <v>464</v>
      </c>
    </row>
    <row r="474" spans="2:11" s="314" customFormat="1" ht="12" customHeight="1" x14ac:dyDescent="0.25">
      <c r="B474" s="324">
        <v>3</v>
      </c>
      <c r="C474" s="322">
        <v>465</v>
      </c>
      <c r="D474" s="322" t="s">
        <v>932</v>
      </c>
      <c r="E474" s="322" t="s">
        <v>121</v>
      </c>
      <c r="F474" s="322" t="s">
        <v>955</v>
      </c>
      <c r="G474" s="322"/>
      <c r="H474" s="323" t="s">
        <v>459</v>
      </c>
      <c r="I474" s="322" t="s">
        <v>955</v>
      </c>
      <c r="J474" s="321" t="s">
        <v>454</v>
      </c>
      <c r="K474" s="320">
        <v>465</v>
      </c>
    </row>
    <row r="475" spans="2:11" s="314" customFormat="1" ht="12" customHeight="1" x14ac:dyDescent="0.25">
      <c r="B475" s="324">
        <v>3</v>
      </c>
      <c r="C475" s="322">
        <v>466</v>
      </c>
      <c r="D475" s="322" t="s">
        <v>932</v>
      </c>
      <c r="E475" s="322" t="s">
        <v>121</v>
      </c>
      <c r="F475" s="322" t="s">
        <v>954</v>
      </c>
      <c r="G475" s="322"/>
      <c r="H475" s="323" t="s">
        <v>459</v>
      </c>
      <c r="I475" s="322" t="s">
        <v>954</v>
      </c>
      <c r="J475" s="321" t="s">
        <v>953</v>
      </c>
      <c r="K475" s="320">
        <v>466</v>
      </c>
    </row>
    <row r="476" spans="2:11" s="314" customFormat="1" ht="12" customHeight="1" x14ac:dyDescent="0.25">
      <c r="B476" s="324">
        <v>3</v>
      </c>
      <c r="C476" s="322">
        <v>467</v>
      </c>
      <c r="D476" s="322" t="s">
        <v>932</v>
      </c>
      <c r="E476" s="322" t="s">
        <v>121</v>
      </c>
      <c r="F476" s="322" t="s">
        <v>952</v>
      </c>
      <c r="G476" s="322"/>
      <c r="H476" s="323" t="s">
        <v>459</v>
      </c>
      <c r="I476" s="322" t="s">
        <v>952</v>
      </c>
      <c r="J476" s="321" t="s">
        <v>951</v>
      </c>
      <c r="K476" s="320">
        <v>467</v>
      </c>
    </row>
    <row r="477" spans="2:11" s="314" customFormat="1" ht="12" customHeight="1" x14ac:dyDescent="0.25">
      <c r="B477" s="324">
        <v>2</v>
      </c>
      <c r="C477" s="322">
        <v>468</v>
      </c>
      <c r="D477" s="322" t="s">
        <v>932</v>
      </c>
      <c r="E477" s="322" t="s">
        <v>122</v>
      </c>
      <c r="F477" s="322"/>
      <c r="G477" s="322"/>
      <c r="H477" s="323" t="s">
        <v>459</v>
      </c>
      <c r="I477" s="322" t="s">
        <v>122</v>
      </c>
      <c r="J477" s="321" t="s">
        <v>950</v>
      </c>
      <c r="K477" s="320">
        <v>468</v>
      </c>
    </row>
    <row r="478" spans="2:11" s="314" customFormat="1" ht="12" customHeight="1" x14ac:dyDescent="0.25">
      <c r="B478" s="324">
        <v>3</v>
      </c>
      <c r="C478" s="322">
        <v>469</v>
      </c>
      <c r="D478" s="322" t="s">
        <v>932</v>
      </c>
      <c r="E478" s="322" t="s">
        <v>122</v>
      </c>
      <c r="F478" s="322" t="s">
        <v>949</v>
      </c>
      <c r="G478" s="322"/>
      <c r="H478" s="323" t="s">
        <v>459</v>
      </c>
      <c r="I478" s="322" t="s">
        <v>949</v>
      </c>
      <c r="J478" s="321" t="s">
        <v>454</v>
      </c>
      <c r="K478" s="320">
        <v>469</v>
      </c>
    </row>
    <row r="479" spans="2:11" s="314" customFormat="1" ht="12" customHeight="1" x14ac:dyDescent="0.25">
      <c r="B479" s="324">
        <v>3</v>
      </c>
      <c r="C479" s="322">
        <v>470</v>
      </c>
      <c r="D479" s="322" t="s">
        <v>932</v>
      </c>
      <c r="E479" s="322" t="s">
        <v>122</v>
      </c>
      <c r="F479" s="322" t="s">
        <v>948</v>
      </c>
      <c r="G479" s="322"/>
      <c r="H479" s="323" t="s">
        <v>459</v>
      </c>
      <c r="I479" s="322" t="s">
        <v>948</v>
      </c>
      <c r="J479" s="321" t="s">
        <v>947</v>
      </c>
      <c r="K479" s="320">
        <v>470</v>
      </c>
    </row>
    <row r="480" spans="2:11" s="314" customFormat="1" ht="12" customHeight="1" x14ac:dyDescent="0.25">
      <c r="B480" s="324">
        <v>3</v>
      </c>
      <c r="C480" s="322">
        <v>471</v>
      </c>
      <c r="D480" s="322" t="s">
        <v>932</v>
      </c>
      <c r="E480" s="322" t="s">
        <v>122</v>
      </c>
      <c r="F480" s="322" t="s">
        <v>946</v>
      </c>
      <c r="G480" s="322"/>
      <c r="H480" s="323" t="s">
        <v>459</v>
      </c>
      <c r="I480" s="322" t="s">
        <v>946</v>
      </c>
      <c r="J480" s="321" t="s">
        <v>945</v>
      </c>
      <c r="K480" s="320">
        <v>471</v>
      </c>
    </row>
    <row r="481" spans="2:11" s="314" customFormat="1" ht="12" customHeight="1" x14ac:dyDescent="0.25">
      <c r="B481" s="324">
        <v>3</v>
      </c>
      <c r="C481" s="322">
        <v>472</v>
      </c>
      <c r="D481" s="322" t="s">
        <v>932</v>
      </c>
      <c r="E481" s="322" t="s">
        <v>122</v>
      </c>
      <c r="F481" s="322" t="s">
        <v>944</v>
      </c>
      <c r="G481" s="322"/>
      <c r="H481" s="323" t="s">
        <v>459</v>
      </c>
      <c r="I481" s="322" t="s">
        <v>944</v>
      </c>
      <c r="J481" s="321" t="s">
        <v>943</v>
      </c>
      <c r="K481" s="320">
        <v>472</v>
      </c>
    </row>
    <row r="482" spans="2:11" s="314" customFormat="1" ht="12" customHeight="1" x14ac:dyDescent="0.25">
      <c r="B482" s="324">
        <v>2</v>
      </c>
      <c r="C482" s="322">
        <v>473</v>
      </c>
      <c r="D482" s="322" t="s">
        <v>932</v>
      </c>
      <c r="E482" s="322" t="s">
        <v>123</v>
      </c>
      <c r="F482" s="322"/>
      <c r="G482" s="322"/>
      <c r="H482" s="323" t="s">
        <v>459</v>
      </c>
      <c r="I482" s="322" t="s">
        <v>123</v>
      </c>
      <c r="J482" s="321" t="s">
        <v>942</v>
      </c>
      <c r="K482" s="320">
        <v>473</v>
      </c>
    </row>
    <row r="483" spans="2:11" s="314" customFormat="1" ht="12" customHeight="1" x14ac:dyDescent="0.25">
      <c r="B483" s="324">
        <v>3</v>
      </c>
      <c r="C483" s="322">
        <v>474</v>
      </c>
      <c r="D483" s="322" t="s">
        <v>932</v>
      </c>
      <c r="E483" s="322" t="s">
        <v>123</v>
      </c>
      <c r="F483" s="322" t="s">
        <v>941</v>
      </c>
      <c r="G483" s="322"/>
      <c r="H483" s="323" t="s">
        <v>459</v>
      </c>
      <c r="I483" s="322" t="s">
        <v>941</v>
      </c>
      <c r="J483" s="321" t="s">
        <v>454</v>
      </c>
      <c r="K483" s="320">
        <v>474</v>
      </c>
    </row>
    <row r="484" spans="2:11" s="314" customFormat="1" ht="12" customHeight="1" x14ac:dyDescent="0.25">
      <c r="B484" s="324">
        <v>3</v>
      </c>
      <c r="C484" s="322">
        <v>475</v>
      </c>
      <c r="D484" s="322" t="s">
        <v>932</v>
      </c>
      <c r="E484" s="322" t="s">
        <v>123</v>
      </c>
      <c r="F484" s="322" t="s">
        <v>940</v>
      </c>
      <c r="G484" s="322"/>
      <c r="H484" s="323" t="s">
        <v>459</v>
      </c>
      <c r="I484" s="322" t="s">
        <v>940</v>
      </c>
      <c r="J484" s="321" t="s">
        <v>939</v>
      </c>
      <c r="K484" s="320">
        <v>475</v>
      </c>
    </row>
    <row r="485" spans="2:11" s="314" customFormat="1" ht="12" customHeight="1" x14ac:dyDescent="0.25">
      <c r="B485" s="324">
        <v>3</v>
      </c>
      <c r="C485" s="322">
        <v>476</v>
      </c>
      <c r="D485" s="322" t="s">
        <v>932</v>
      </c>
      <c r="E485" s="322" t="s">
        <v>123</v>
      </c>
      <c r="F485" s="322" t="s">
        <v>938</v>
      </c>
      <c r="G485" s="322"/>
      <c r="H485" s="323" t="s">
        <v>459</v>
      </c>
      <c r="I485" s="322" t="s">
        <v>938</v>
      </c>
      <c r="J485" s="321" t="s">
        <v>937</v>
      </c>
      <c r="K485" s="320">
        <v>476</v>
      </c>
    </row>
    <row r="486" spans="2:11" s="314" customFormat="1" ht="12" customHeight="1" x14ac:dyDescent="0.25">
      <c r="B486" s="324">
        <v>3</v>
      </c>
      <c r="C486" s="322">
        <v>477</v>
      </c>
      <c r="D486" s="322" t="s">
        <v>932</v>
      </c>
      <c r="E486" s="322" t="s">
        <v>123</v>
      </c>
      <c r="F486" s="322" t="s">
        <v>936</v>
      </c>
      <c r="G486" s="322"/>
      <c r="H486" s="323" t="s">
        <v>459</v>
      </c>
      <c r="I486" s="322" t="s">
        <v>936</v>
      </c>
      <c r="J486" s="321" t="s">
        <v>935</v>
      </c>
      <c r="K486" s="320">
        <v>477</v>
      </c>
    </row>
    <row r="487" spans="2:11" s="314" customFormat="1" ht="12" customHeight="1" x14ac:dyDescent="0.25">
      <c r="B487" s="324">
        <v>3</v>
      </c>
      <c r="C487" s="322">
        <v>478</v>
      </c>
      <c r="D487" s="322" t="s">
        <v>932</v>
      </c>
      <c r="E487" s="322" t="s">
        <v>123</v>
      </c>
      <c r="F487" s="322" t="s">
        <v>934</v>
      </c>
      <c r="G487" s="322"/>
      <c r="H487" s="323" t="s">
        <v>459</v>
      </c>
      <c r="I487" s="322" t="s">
        <v>934</v>
      </c>
      <c r="J487" s="321" t="s">
        <v>933</v>
      </c>
      <c r="K487" s="320">
        <v>478</v>
      </c>
    </row>
    <row r="488" spans="2:11" s="314" customFormat="1" ht="12" customHeight="1" x14ac:dyDescent="0.25">
      <c r="B488" s="324">
        <v>3</v>
      </c>
      <c r="C488" s="322">
        <v>479</v>
      </c>
      <c r="D488" s="322" t="s">
        <v>932</v>
      </c>
      <c r="E488" s="322" t="s">
        <v>123</v>
      </c>
      <c r="F488" s="322" t="s">
        <v>931</v>
      </c>
      <c r="G488" s="322"/>
      <c r="H488" s="323" t="s">
        <v>459</v>
      </c>
      <c r="I488" s="322" t="s">
        <v>931</v>
      </c>
      <c r="J488" s="321" t="s">
        <v>930</v>
      </c>
      <c r="K488" s="320">
        <v>479</v>
      </c>
    </row>
    <row r="489" spans="2:11" s="314" customFormat="1" ht="12" customHeight="1" x14ac:dyDescent="0.25">
      <c r="B489" s="324">
        <v>1</v>
      </c>
      <c r="C489" s="322">
        <v>480</v>
      </c>
      <c r="D489" s="322" t="s">
        <v>893</v>
      </c>
      <c r="E489" s="322"/>
      <c r="F489" s="322"/>
      <c r="G489" s="322"/>
      <c r="H489" s="323"/>
      <c r="I489" s="322" t="s">
        <v>893</v>
      </c>
      <c r="J489" s="321" t="s">
        <v>929</v>
      </c>
      <c r="K489" s="320">
        <v>480</v>
      </c>
    </row>
    <row r="490" spans="2:11" s="314" customFormat="1" ht="12" customHeight="1" x14ac:dyDescent="0.25">
      <c r="B490" s="324">
        <v>2</v>
      </c>
      <c r="C490" s="322">
        <v>481</v>
      </c>
      <c r="D490" s="322" t="s">
        <v>893</v>
      </c>
      <c r="E490" s="322" t="s">
        <v>124</v>
      </c>
      <c r="F490" s="322"/>
      <c r="G490" s="322"/>
      <c r="H490" s="323"/>
      <c r="I490" s="322" t="s">
        <v>124</v>
      </c>
      <c r="J490" s="321" t="s">
        <v>928</v>
      </c>
      <c r="K490" s="320">
        <v>481</v>
      </c>
    </row>
    <row r="491" spans="2:11" s="314" customFormat="1" ht="12" customHeight="1" x14ac:dyDescent="0.25">
      <c r="B491" s="324">
        <v>3</v>
      </c>
      <c r="C491" s="322">
        <v>482</v>
      </c>
      <c r="D491" s="322" t="s">
        <v>893</v>
      </c>
      <c r="E491" s="322" t="s">
        <v>124</v>
      </c>
      <c r="F491" s="322" t="s">
        <v>927</v>
      </c>
      <c r="G491" s="322"/>
      <c r="H491" s="323"/>
      <c r="I491" s="322" t="s">
        <v>927</v>
      </c>
      <c r="J491" s="321" t="s">
        <v>454</v>
      </c>
      <c r="K491" s="320">
        <v>482</v>
      </c>
    </row>
    <row r="492" spans="2:11" s="314" customFormat="1" ht="12" customHeight="1" x14ac:dyDescent="0.25">
      <c r="B492" s="324">
        <v>3</v>
      </c>
      <c r="C492" s="322">
        <v>483</v>
      </c>
      <c r="D492" s="322" t="s">
        <v>893</v>
      </c>
      <c r="E492" s="322" t="s">
        <v>124</v>
      </c>
      <c r="F492" s="322" t="s">
        <v>926</v>
      </c>
      <c r="G492" s="322"/>
      <c r="H492" s="323"/>
      <c r="I492" s="322" t="s">
        <v>926</v>
      </c>
      <c r="J492" s="321" t="s">
        <v>925</v>
      </c>
      <c r="K492" s="320">
        <v>483</v>
      </c>
    </row>
    <row r="493" spans="2:11" s="314" customFormat="1" ht="12" customHeight="1" x14ac:dyDescent="0.25">
      <c r="B493" s="324">
        <v>3</v>
      </c>
      <c r="C493" s="322">
        <v>484</v>
      </c>
      <c r="D493" s="322" t="s">
        <v>893</v>
      </c>
      <c r="E493" s="322" t="s">
        <v>124</v>
      </c>
      <c r="F493" s="322" t="s">
        <v>924</v>
      </c>
      <c r="G493" s="322"/>
      <c r="H493" s="323"/>
      <c r="I493" s="322" t="s">
        <v>924</v>
      </c>
      <c r="J493" s="321" t="s">
        <v>923</v>
      </c>
      <c r="K493" s="320">
        <v>484</v>
      </c>
    </row>
    <row r="494" spans="2:11" s="314" customFormat="1" ht="12" customHeight="1" x14ac:dyDescent="0.25">
      <c r="B494" s="324">
        <v>2</v>
      </c>
      <c r="C494" s="322">
        <v>485</v>
      </c>
      <c r="D494" s="322" t="s">
        <v>893</v>
      </c>
      <c r="E494" s="322" t="s">
        <v>125</v>
      </c>
      <c r="F494" s="322"/>
      <c r="G494" s="322"/>
      <c r="H494" s="323"/>
      <c r="I494" s="322" t="s">
        <v>125</v>
      </c>
      <c r="J494" s="321" t="s">
        <v>922</v>
      </c>
      <c r="K494" s="320">
        <v>485</v>
      </c>
    </row>
    <row r="495" spans="2:11" s="314" customFormat="1" ht="12" customHeight="1" x14ac:dyDescent="0.25">
      <c r="B495" s="324">
        <v>3</v>
      </c>
      <c r="C495" s="322">
        <v>486</v>
      </c>
      <c r="D495" s="322" t="s">
        <v>893</v>
      </c>
      <c r="E495" s="322" t="s">
        <v>125</v>
      </c>
      <c r="F495" s="322" t="s">
        <v>921</v>
      </c>
      <c r="G495" s="322"/>
      <c r="H495" s="323"/>
      <c r="I495" s="322" t="s">
        <v>921</v>
      </c>
      <c r="J495" s="321" t="s">
        <v>454</v>
      </c>
      <c r="K495" s="320">
        <v>486</v>
      </c>
    </row>
    <row r="496" spans="2:11" s="314" customFormat="1" ht="12" customHeight="1" x14ac:dyDescent="0.25">
      <c r="B496" s="324">
        <v>3</v>
      </c>
      <c r="C496" s="322">
        <v>487</v>
      </c>
      <c r="D496" s="322" t="s">
        <v>893</v>
      </c>
      <c r="E496" s="322" t="s">
        <v>125</v>
      </c>
      <c r="F496" s="322" t="s">
        <v>920</v>
      </c>
      <c r="G496" s="322"/>
      <c r="H496" s="323"/>
      <c r="I496" s="322" t="s">
        <v>920</v>
      </c>
      <c r="J496" s="321" t="s">
        <v>919</v>
      </c>
      <c r="K496" s="320">
        <v>487</v>
      </c>
    </row>
    <row r="497" spans="2:11" s="314" customFormat="1" ht="12" customHeight="1" x14ac:dyDescent="0.25">
      <c r="B497" s="324">
        <v>3</v>
      </c>
      <c r="C497" s="322">
        <v>488</v>
      </c>
      <c r="D497" s="322" t="s">
        <v>893</v>
      </c>
      <c r="E497" s="322" t="s">
        <v>125</v>
      </c>
      <c r="F497" s="322" t="s">
        <v>918</v>
      </c>
      <c r="G497" s="322"/>
      <c r="H497" s="323"/>
      <c r="I497" s="322" t="s">
        <v>918</v>
      </c>
      <c r="J497" s="321" t="s">
        <v>917</v>
      </c>
      <c r="K497" s="320">
        <v>488</v>
      </c>
    </row>
    <row r="498" spans="2:11" s="314" customFormat="1" ht="12" customHeight="1" x14ac:dyDescent="0.25">
      <c r="B498" s="324">
        <v>3</v>
      </c>
      <c r="C498" s="322">
        <v>489</v>
      </c>
      <c r="D498" s="322" t="s">
        <v>893</v>
      </c>
      <c r="E498" s="322" t="s">
        <v>125</v>
      </c>
      <c r="F498" s="322" t="s">
        <v>916</v>
      </c>
      <c r="G498" s="322"/>
      <c r="H498" s="323"/>
      <c r="I498" s="322" t="s">
        <v>916</v>
      </c>
      <c r="J498" s="321" t="s">
        <v>915</v>
      </c>
      <c r="K498" s="320">
        <v>489</v>
      </c>
    </row>
    <row r="499" spans="2:11" s="314" customFormat="1" ht="12" customHeight="1" x14ac:dyDescent="0.25">
      <c r="B499" s="324">
        <v>3</v>
      </c>
      <c r="C499" s="322">
        <v>490</v>
      </c>
      <c r="D499" s="322" t="s">
        <v>893</v>
      </c>
      <c r="E499" s="322" t="s">
        <v>125</v>
      </c>
      <c r="F499" s="322" t="s">
        <v>914</v>
      </c>
      <c r="G499" s="322"/>
      <c r="H499" s="323"/>
      <c r="I499" s="322" t="s">
        <v>914</v>
      </c>
      <c r="J499" s="321" t="s">
        <v>913</v>
      </c>
      <c r="K499" s="320">
        <v>490</v>
      </c>
    </row>
    <row r="500" spans="2:11" s="314" customFormat="1" ht="12" customHeight="1" x14ac:dyDescent="0.25">
      <c r="B500" s="324">
        <v>2</v>
      </c>
      <c r="C500" s="322">
        <v>491</v>
      </c>
      <c r="D500" s="322" t="s">
        <v>893</v>
      </c>
      <c r="E500" s="322" t="s">
        <v>126</v>
      </c>
      <c r="F500" s="322"/>
      <c r="G500" s="322"/>
      <c r="H500" s="323"/>
      <c r="I500" s="322" t="s">
        <v>126</v>
      </c>
      <c r="J500" s="321" t="s">
        <v>912</v>
      </c>
      <c r="K500" s="320">
        <v>491</v>
      </c>
    </row>
    <row r="501" spans="2:11" s="314" customFormat="1" ht="12" customHeight="1" x14ac:dyDescent="0.25">
      <c r="B501" s="324">
        <v>3</v>
      </c>
      <c r="C501" s="322">
        <v>492</v>
      </c>
      <c r="D501" s="322" t="s">
        <v>893</v>
      </c>
      <c r="E501" s="322" t="s">
        <v>126</v>
      </c>
      <c r="F501" s="322" t="s">
        <v>911</v>
      </c>
      <c r="G501" s="322"/>
      <c r="H501" s="323"/>
      <c r="I501" s="322" t="s">
        <v>911</v>
      </c>
      <c r="J501" s="321" t="s">
        <v>454</v>
      </c>
      <c r="K501" s="320">
        <v>492</v>
      </c>
    </row>
    <row r="502" spans="2:11" s="314" customFormat="1" ht="12" customHeight="1" x14ac:dyDescent="0.25">
      <c r="B502" s="324">
        <v>3</v>
      </c>
      <c r="C502" s="322">
        <v>493</v>
      </c>
      <c r="D502" s="322" t="s">
        <v>893</v>
      </c>
      <c r="E502" s="322" t="s">
        <v>126</v>
      </c>
      <c r="F502" s="322" t="s">
        <v>907</v>
      </c>
      <c r="G502" s="322"/>
      <c r="H502" s="323"/>
      <c r="I502" s="322" t="s">
        <v>907</v>
      </c>
      <c r="J502" s="321" t="s">
        <v>910</v>
      </c>
      <c r="K502" s="320">
        <v>493</v>
      </c>
    </row>
    <row r="503" spans="2:11" s="314" customFormat="1" ht="12" customHeight="1" x14ac:dyDescent="0.25">
      <c r="B503" s="324">
        <v>4</v>
      </c>
      <c r="C503" s="322">
        <v>494</v>
      </c>
      <c r="D503" s="322" t="s">
        <v>893</v>
      </c>
      <c r="E503" s="322" t="s">
        <v>126</v>
      </c>
      <c r="F503" s="322" t="s">
        <v>907</v>
      </c>
      <c r="G503" s="322" t="s">
        <v>909</v>
      </c>
      <c r="H503" s="323"/>
      <c r="I503" s="322" t="s">
        <v>909</v>
      </c>
      <c r="J503" s="321" t="s">
        <v>908</v>
      </c>
      <c r="K503" s="320">
        <v>494</v>
      </c>
    </row>
    <row r="504" spans="2:11" s="314" customFormat="1" ht="12" customHeight="1" x14ac:dyDescent="0.25">
      <c r="B504" s="324">
        <v>4</v>
      </c>
      <c r="C504" s="322">
        <v>495</v>
      </c>
      <c r="D504" s="322" t="s">
        <v>893</v>
      </c>
      <c r="E504" s="322" t="s">
        <v>126</v>
      </c>
      <c r="F504" s="322" t="s">
        <v>907</v>
      </c>
      <c r="G504" s="322" t="s">
        <v>906</v>
      </c>
      <c r="H504" s="323"/>
      <c r="I504" s="322" t="s">
        <v>906</v>
      </c>
      <c r="J504" s="321" t="s">
        <v>905</v>
      </c>
      <c r="K504" s="320">
        <v>495</v>
      </c>
    </row>
    <row r="505" spans="2:11" s="314" customFormat="1" ht="12" customHeight="1" x14ac:dyDescent="0.25">
      <c r="B505" s="324">
        <v>3</v>
      </c>
      <c r="C505" s="322">
        <v>496</v>
      </c>
      <c r="D505" s="322" t="s">
        <v>893</v>
      </c>
      <c r="E505" s="322" t="s">
        <v>126</v>
      </c>
      <c r="F505" s="322" t="s">
        <v>904</v>
      </c>
      <c r="G505" s="322"/>
      <c r="H505" s="323"/>
      <c r="I505" s="322" t="s">
        <v>904</v>
      </c>
      <c r="J505" s="321" t="s">
        <v>903</v>
      </c>
      <c r="K505" s="320">
        <v>496</v>
      </c>
    </row>
    <row r="506" spans="2:11" s="314" customFormat="1" ht="12" customHeight="1" x14ac:dyDescent="0.25">
      <c r="B506" s="324">
        <v>3</v>
      </c>
      <c r="C506" s="322">
        <v>497</v>
      </c>
      <c r="D506" s="322" t="s">
        <v>893</v>
      </c>
      <c r="E506" s="322" t="s">
        <v>126</v>
      </c>
      <c r="F506" s="322" t="s">
        <v>902</v>
      </c>
      <c r="G506" s="322"/>
      <c r="H506" s="323"/>
      <c r="I506" s="322" t="s">
        <v>902</v>
      </c>
      <c r="J506" s="321" t="s">
        <v>901</v>
      </c>
      <c r="K506" s="320">
        <v>497</v>
      </c>
    </row>
    <row r="507" spans="2:11" s="314" customFormat="1" ht="12" customHeight="1" x14ac:dyDescent="0.25">
      <c r="B507" s="324">
        <v>3</v>
      </c>
      <c r="C507" s="322">
        <v>498</v>
      </c>
      <c r="D507" s="322" t="s">
        <v>893</v>
      </c>
      <c r="E507" s="322" t="s">
        <v>126</v>
      </c>
      <c r="F507" s="322" t="s">
        <v>900</v>
      </c>
      <c r="G507" s="322"/>
      <c r="H507" s="323"/>
      <c r="I507" s="322" t="s">
        <v>900</v>
      </c>
      <c r="J507" s="321" t="s">
        <v>899</v>
      </c>
      <c r="K507" s="320">
        <v>498</v>
      </c>
    </row>
    <row r="508" spans="2:11" s="314" customFormat="1" ht="12" customHeight="1" x14ac:dyDescent="0.25">
      <c r="B508" s="324">
        <v>3</v>
      </c>
      <c r="C508" s="322">
        <v>499</v>
      </c>
      <c r="D508" s="322" t="s">
        <v>893</v>
      </c>
      <c r="E508" s="322" t="s">
        <v>126</v>
      </c>
      <c r="F508" s="322" t="s">
        <v>898</v>
      </c>
      <c r="G508" s="322"/>
      <c r="H508" s="323"/>
      <c r="I508" s="322" t="s">
        <v>898</v>
      </c>
      <c r="J508" s="321" t="s">
        <v>897</v>
      </c>
      <c r="K508" s="320">
        <v>499</v>
      </c>
    </row>
    <row r="509" spans="2:11" s="314" customFormat="1" ht="12" customHeight="1" x14ac:dyDescent="0.25">
      <c r="B509" s="324">
        <v>3</v>
      </c>
      <c r="C509" s="322">
        <v>500</v>
      </c>
      <c r="D509" s="322" t="s">
        <v>893</v>
      </c>
      <c r="E509" s="322" t="s">
        <v>126</v>
      </c>
      <c r="F509" s="322" t="s">
        <v>892</v>
      </c>
      <c r="G509" s="322"/>
      <c r="H509" s="323"/>
      <c r="I509" s="322" t="s">
        <v>892</v>
      </c>
      <c r="J509" s="321" t="s">
        <v>896</v>
      </c>
      <c r="K509" s="320">
        <v>500</v>
      </c>
    </row>
    <row r="510" spans="2:11" s="314" customFormat="1" ht="12" customHeight="1" x14ac:dyDescent="0.25">
      <c r="B510" s="324">
        <v>4</v>
      </c>
      <c r="C510" s="322">
        <v>501</v>
      </c>
      <c r="D510" s="322" t="s">
        <v>893</v>
      </c>
      <c r="E510" s="322" t="s">
        <v>126</v>
      </c>
      <c r="F510" s="322" t="s">
        <v>892</v>
      </c>
      <c r="G510" s="322" t="s">
        <v>895</v>
      </c>
      <c r="H510" s="323"/>
      <c r="I510" s="322" t="s">
        <v>895</v>
      </c>
      <c r="J510" s="321" t="s">
        <v>894</v>
      </c>
      <c r="K510" s="320">
        <v>501</v>
      </c>
    </row>
    <row r="511" spans="2:11" s="314" customFormat="1" ht="12" customHeight="1" x14ac:dyDescent="0.25">
      <c r="B511" s="324">
        <v>4</v>
      </c>
      <c r="C511" s="322">
        <v>502</v>
      </c>
      <c r="D511" s="322" t="s">
        <v>893</v>
      </c>
      <c r="E511" s="322" t="s">
        <v>126</v>
      </c>
      <c r="F511" s="322" t="s">
        <v>892</v>
      </c>
      <c r="G511" s="322" t="s">
        <v>891</v>
      </c>
      <c r="H511" s="323"/>
      <c r="I511" s="322" t="s">
        <v>891</v>
      </c>
      <c r="J511" s="321" t="s">
        <v>890</v>
      </c>
      <c r="K511" s="320">
        <v>502</v>
      </c>
    </row>
    <row r="512" spans="2:11" s="314" customFormat="1" ht="12" customHeight="1" x14ac:dyDescent="0.25">
      <c r="B512" s="324">
        <v>1</v>
      </c>
      <c r="C512" s="322">
        <v>503</v>
      </c>
      <c r="D512" s="322" t="s">
        <v>815</v>
      </c>
      <c r="E512" s="322"/>
      <c r="F512" s="322"/>
      <c r="G512" s="322"/>
      <c r="H512" s="323"/>
      <c r="I512" s="322" t="s">
        <v>815</v>
      </c>
      <c r="J512" s="321" t="s">
        <v>889</v>
      </c>
      <c r="K512" s="320">
        <v>503</v>
      </c>
    </row>
    <row r="513" spans="2:11" s="314" customFormat="1" ht="12" customHeight="1" x14ac:dyDescent="0.25">
      <c r="B513" s="324">
        <v>2</v>
      </c>
      <c r="C513" s="322">
        <v>504</v>
      </c>
      <c r="D513" s="322" t="s">
        <v>815</v>
      </c>
      <c r="E513" s="322" t="s">
        <v>127</v>
      </c>
      <c r="F513" s="322"/>
      <c r="G513" s="322"/>
      <c r="H513" s="323"/>
      <c r="I513" s="322" t="s">
        <v>127</v>
      </c>
      <c r="J513" s="321" t="s">
        <v>888</v>
      </c>
      <c r="K513" s="320">
        <v>504</v>
      </c>
    </row>
    <row r="514" spans="2:11" s="314" customFormat="1" ht="12" customHeight="1" x14ac:dyDescent="0.25">
      <c r="B514" s="324">
        <v>3</v>
      </c>
      <c r="C514" s="322">
        <v>505</v>
      </c>
      <c r="D514" s="322" t="s">
        <v>815</v>
      </c>
      <c r="E514" s="322" t="s">
        <v>127</v>
      </c>
      <c r="F514" s="322" t="s">
        <v>887</v>
      </c>
      <c r="G514" s="322"/>
      <c r="H514" s="323"/>
      <c r="I514" s="322" t="s">
        <v>887</v>
      </c>
      <c r="J514" s="321" t="s">
        <v>454</v>
      </c>
      <c r="K514" s="320">
        <v>505</v>
      </c>
    </row>
    <row r="515" spans="2:11" s="314" customFormat="1" ht="12" customHeight="1" x14ac:dyDescent="0.25">
      <c r="B515" s="324">
        <v>3</v>
      </c>
      <c r="C515" s="322">
        <v>506</v>
      </c>
      <c r="D515" s="322" t="s">
        <v>815</v>
      </c>
      <c r="E515" s="322" t="s">
        <v>127</v>
      </c>
      <c r="F515" s="322" t="s">
        <v>886</v>
      </c>
      <c r="G515" s="322"/>
      <c r="H515" s="323"/>
      <c r="I515" s="322" t="s">
        <v>886</v>
      </c>
      <c r="J515" s="321" t="s">
        <v>885</v>
      </c>
      <c r="K515" s="320">
        <v>506</v>
      </c>
    </row>
    <row r="516" spans="2:11" s="314" customFormat="1" ht="12" customHeight="1" x14ac:dyDescent="0.25">
      <c r="B516" s="324">
        <v>3</v>
      </c>
      <c r="C516" s="322">
        <v>507</v>
      </c>
      <c r="D516" s="322" t="s">
        <v>815</v>
      </c>
      <c r="E516" s="322" t="s">
        <v>127</v>
      </c>
      <c r="F516" s="322" t="s">
        <v>884</v>
      </c>
      <c r="G516" s="322"/>
      <c r="H516" s="323"/>
      <c r="I516" s="322" t="s">
        <v>884</v>
      </c>
      <c r="J516" s="321" t="s">
        <v>883</v>
      </c>
      <c r="K516" s="320">
        <v>507</v>
      </c>
    </row>
    <row r="517" spans="2:11" s="314" customFormat="1" ht="12" customHeight="1" x14ac:dyDescent="0.25">
      <c r="B517" s="324">
        <v>2</v>
      </c>
      <c r="C517" s="322">
        <v>508</v>
      </c>
      <c r="D517" s="322" t="s">
        <v>815</v>
      </c>
      <c r="E517" s="322" t="s">
        <v>128</v>
      </c>
      <c r="F517" s="322"/>
      <c r="G517" s="322"/>
      <c r="H517" s="323"/>
      <c r="I517" s="322" t="s">
        <v>128</v>
      </c>
      <c r="J517" s="321" t="s">
        <v>882</v>
      </c>
      <c r="K517" s="320">
        <v>508</v>
      </c>
    </row>
    <row r="518" spans="2:11" s="314" customFormat="1" ht="12" customHeight="1" x14ac:dyDescent="0.25">
      <c r="B518" s="324">
        <v>3</v>
      </c>
      <c r="C518" s="322">
        <v>509</v>
      </c>
      <c r="D518" s="322" t="s">
        <v>815</v>
      </c>
      <c r="E518" s="322" t="s">
        <v>128</v>
      </c>
      <c r="F518" s="322" t="s">
        <v>881</v>
      </c>
      <c r="G518" s="322"/>
      <c r="H518" s="323"/>
      <c r="I518" s="322" t="s">
        <v>881</v>
      </c>
      <c r="J518" s="321" t="s">
        <v>454</v>
      </c>
      <c r="K518" s="320">
        <v>509</v>
      </c>
    </row>
    <row r="519" spans="2:11" s="314" customFormat="1" ht="12" customHeight="1" x14ac:dyDescent="0.25">
      <c r="B519" s="324">
        <v>3</v>
      </c>
      <c r="C519" s="322">
        <v>510</v>
      </c>
      <c r="D519" s="322" t="s">
        <v>815</v>
      </c>
      <c r="E519" s="322" t="s">
        <v>128</v>
      </c>
      <c r="F519" s="322" t="s">
        <v>877</v>
      </c>
      <c r="G519" s="322"/>
      <c r="H519" s="323"/>
      <c r="I519" s="322" t="s">
        <v>877</v>
      </c>
      <c r="J519" s="321" t="s">
        <v>880</v>
      </c>
      <c r="K519" s="320">
        <v>510</v>
      </c>
    </row>
    <row r="520" spans="2:11" s="314" customFormat="1" ht="12" customHeight="1" x14ac:dyDescent="0.25">
      <c r="B520" s="324">
        <v>4</v>
      </c>
      <c r="C520" s="322">
        <v>511</v>
      </c>
      <c r="D520" s="322" t="s">
        <v>815</v>
      </c>
      <c r="E520" s="322" t="s">
        <v>128</v>
      </c>
      <c r="F520" s="322" t="s">
        <v>877</v>
      </c>
      <c r="G520" s="322" t="s">
        <v>879</v>
      </c>
      <c r="H520" s="323"/>
      <c r="I520" s="322" t="s">
        <v>879</v>
      </c>
      <c r="J520" s="321" t="s">
        <v>878</v>
      </c>
      <c r="K520" s="320">
        <v>511</v>
      </c>
    </row>
    <row r="521" spans="2:11" s="314" customFormat="1" ht="12" customHeight="1" x14ac:dyDescent="0.25">
      <c r="B521" s="324">
        <v>4</v>
      </c>
      <c r="C521" s="322">
        <v>512</v>
      </c>
      <c r="D521" s="322" t="s">
        <v>815</v>
      </c>
      <c r="E521" s="322" t="s">
        <v>128</v>
      </c>
      <c r="F521" s="322" t="s">
        <v>877</v>
      </c>
      <c r="G521" s="322" t="s">
        <v>876</v>
      </c>
      <c r="H521" s="323"/>
      <c r="I521" s="322" t="s">
        <v>876</v>
      </c>
      <c r="J521" s="321" t="s">
        <v>875</v>
      </c>
      <c r="K521" s="320">
        <v>512</v>
      </c>
    </row>
    <row r="522" spans="2:11" s="314" customFormat="1" ht="12" customHeight="1" x14ac:dyDescent="0.25">
      <c r="B522" s="324">
        <v>3</v>
      </c>
      <c r="C522" s="322">
        <v>513</v>
      </c>
      <c r="D522" s="322" t="s">
        <v>815</v>
      </c>
      <c r="E522" s="322" t="s">
        <v>128</v>
      </c>
      <c r="F522" s="322" t="s">
        <v>871</v>
      </c>
      <c r="G522" s="322"/>
      <c r="H522" s="323"/>
      <c r="I522" s="322" t="s">
        <v>871</v>
      </c>
      <c r="J522" s="321" t="s">
        <v>874</v>
      </c>
      <c r="K522" s="320">
        <v>513</v>
      </c>
    </row>
    <row r="523" spans="2:11" s="314" customFormat="1" ht="12" customHeight="1" x14ac:dyDescent="0.25">
      <c r="B523" s="324">
        <v>4</v>
      </c>
      <c r="C523" s="322">
        <v>514</v>
      </c>
      <c r="D523" s="322" t="s">
        <v>815</v>
      </c>
      <c r="E523" s="322" t="s">
        <v>128</v>
      </c>
      <c r="F523" s="322" t="s">
        <v>871</v>
      </c>
      <c r="G523" s="322" t="s">
        <v>873</v>
      </c>
      <c r="H523" s="323"/>
      <c r="I523" s="322" t="s">
        <v>873</v>
      </c>
      <c r="J523" s="321" t="s">
        <v>872</v>
      </c>
      <c r="K523" s="320">
        <v>514</v>
      </c>
    </row>
    <row r="524" spans="2:11" s="314" customFormat="1" ht="12" customHeight="1" x14ac:dyDescent="0.25">
      <c r="B524" s="324">
        <v>4</v>
      </c>
      <c r="C524" s="322">
        <v>515</v>
      </c>
      <c r="D524" s="322" t="s">
        <v>815</v>
      </c>
      <c r="E524" s="322" t="s">
        <v>128</v>
      </c>
      <c r="F524" s="322" t="s">
        <v>871</v>
      </c>
      <c r="G524" s="322" t="s">
        <v>870</v>
      </c>
      <c r="H524" s="323"/>
      <c r="I524" s="322" t="s">
        <v>870</v>
      </c>
      <c r="J524" s="321" t="s">
        <v>869</v>
      </c>
      <c r="K524" s="320">
        <v>515</v>
      </c>
    </row>
    <row r="525" spans="2:11" s="314" customFormat="1" ht="12" customHeight="1" x14ac:dyDescent="0.25">
      <c r="B525" s="324">
        <v>3</v>
      </c>
      <c r="C525" s="322">
        <v>516</v>
      </c>
      <c r="D525" s="322" t="s">
        <v>815</v>
      </c>
      <c r="E525" s="322" t="s">
        <v>128</v>
      </c>
      <c r="F525" s="322" t="s">
        <v>868</v>
      </c>
      <c r="G525" s="322"/>
      <c r="H525" s="323"/>
      <c r="I525" s="322" t="s">
        <v>868</v>
      </c>
      <c r="J525" s="321" t="s">
        <v>867</v>
      </c>
      <c r="K525" s="320">
        <v>516</v>
      </c>
    </row>
    <row r="526" spans="2:11" s="314" customFormat="1" ht="12" customHeight="1" x14ac:dyDescent="0.25">
      <c r="B526" s="324">
        <v>3</v>
      </c>
      <c r="C526" s="322">
        <v>517</v>
      </c>
      <c r="D526" s="322" t="s">
        <v>815</v>
      </c>
      <c r="E526" s="322" t="s">
        <v>128</v>
      </c>
      <c r="F526" s="322" t="s">
        <v>863</v>
      </c>
      <c r="G526" s="322"/>
      <c r="H526" s="323"/>
      <c r="I526" s="322" t="s">
        <v>863</v>
      </c>
      <c r="J526" s="321" t="s">
        <v>866</v>
      </c>
      <c r="K526" s="320">
        <v>517</v>
      </c>
    </row>
    <row r="527" spans="2:11" s="314" customFormat="1" ht="12" customHeight="1" x14ac:dyDescent="0.25">
      <c r="B527" s="324">
        <v>4</v>
      </c>
      <c r="C527" s="322">
        <v>518</v>
      </c>
      <c r="D527" s="322" t="s">
        <v>815</v>
      </c>
      <c r="E527" s="322" t="s">
        <v>128</v>
      </c>
      <c r="F527" s="322" t="s">
        <v>863</v>
      </c>
      <c r="G527" s="322" t="s">
        <v>865</v>
      </c>
      <c r="H527" s="323"/>
      <c r="I527" s="322" t="s">
        <v>865</v>
      </c>
      <c r="J527" s="321" t="s">
        <v>864</v>
      </c>
      <c r="K527" s="320">
        <v>518</v>
      </c>
    </row>
    <row r="528" spans="2:11" s="314" customFormat="1" ht="12" customHeight="1" x14ac:dyDescent="0.25">
      <c r="B528" s="324">
        <v>4</v>
      </c>
      <c r="C528" s="322">
        <v>519</v>
      </c>
      <c r="D528" s="322" t="s">
        <v>815</v>
      </c>
      <c r="E528" s="322" t="s">
        <v>128</v>
      </c>
      <c r="F528" s="322" t="s">
        <v>863</v>
      </c>
      <c r="G528" s="322" t="s">
        <v>862</v>
      </c>
      <c r="H528" s="323"/>
      <c r="I528" s="322" t="s">
        <v>862</v>
      </c>
      <c r="J528" s="321" t="s">
        <v>861</v>
      </c>
      <c r="K528" s="320">
        <v>519</v>
      </c>
    </row>
    <row r="529" spans="2:11" s="314" customFormat="1" ht="12" customHeight="1" x14ac:dyDescent="0.25">
      <c r="B529" s="324">
        <v>3</v>
      </c>
      <c r="C529" s="322">
        <v>520</v>
      </c>
      <c r="D529" s="322" t="s">
        <v>815</v>
      </c>
      <c r="E529" s="322" t="s">
        <v>128</v>
      </c>
      <c r="F529" s="322" t="s">
        <v>860</v>
      </c>
      <c r="G529" s="322"/>
      <c r="H529" s="323"/>
      <c r="I529" s="322" t="s">
        <v>860</v>
      </c>
      <c r="J529" s="321" t="s">
        <v>859</v>
      </c>
      <c r="K529" s="320">
        <v>520</v>
      </c>
    </row>
    <row r="530" spans="2:11" s="314" customFormat="1" ht="12" customHeight="1" x14ac:dyDescent="0.25">
      <c r="B530" s="324">
        <v>3</v>
      </c>
      <c r="C530" s="322">
        <v>521</v>
      </c>
      <c r="D530" s="322" t="s">
        <v>815</v>
      </c>
      <c r="E530" s="322" t="s">
        <v>128</v>
      </c>
      <c r="F530" s="322" t="s">
        <v>858</v>
      </c>
      <c r="G530" s="322"/>
      <c r="H530" s="323"/>
      <c r="I530" s="322" t="s">
        <v>858</v>
      </c>
      <c r="J530" s="321" t="s">
        <v>857</v>
      </c>
      <c r="K530" s="320">
        <v>521</v>
      </c>
    </row>
    <row r="531" spans="2:11" s="314" customFormat="1" ht="12" customHeight="1" x14ac:dyDescent="0.25">
      <c r="B531" s="324">
        <v>3</v>
      </c>
      <c r="C531" s="322">
        <v>522</v>
      </c>
      <c r="D531" s="322" t="s">
        <v>815</v>
      </c>
      <c r="E531" s="322" t="s">
        <v>128</v>
      </c>
      <c r="F531" s="322" t="s">
        <v>856</v>
      </c>
      <c r="G531" s="322"/>
      <c r="H531" s="323"/>
      <c r="I531" s="322" t="s">
        <v>856</v>
      </c>
      <c r="J531" s="321" t="s">
        <v>855</v>
      </c>
      <c r="K531" s="320">
        <v>522</v>
      </c>
    </row>
    <row r="532" spans="2:11" s="314" customFormat="1" ht="12" customHeight="1" x14ac:dyDescent="0.25">
      <c r="B532" s="324">
        <v>3</v>
      </c>
      <c r="C532" s="322">
        <v>523</v>
      </c>
      <c r="D532" s="322" t="s">
        <v>815</v>
      </c>
      <c r="E532" s="322" t="s">
        <v>128</v>
      </c>
      <c r="F532" s="322" t="s">
        <v>851</v>
      </c>
      <c r="G532" s="322"/>
      <c r="H532" s="323"/>
      <c r="I532" s="322" t="s">
        <v>851</v>
      </c>
      <c r="J532" s="321" t="s">
        <v>854</v>
      </c>
      <c r="K532" s="320">
        <v>523</v>
      </c>
    </row>
    <row r="533" spans="2:11" s="314" customFormat="1" ht="12" customHeight="1" x14ac:dyDescent="0.25">
      <c r="B533" s="324">
        <v>4</v>
      </c>
      <c r="C533" s="322">
        <v>524</v>
      </c>
      <c r="D533" s="322" t="s">
        <v>815</v>
      </c>
      <c r="E533" s="322" t="s">
        <v>128</v>
      </c>
      <c r="F533" s="322" t="s">
        <v>851</v>
      </c>
      <c r="G533" s="322" t="s">
        <v>853</v>
      </c>
      <c r="H533" s="323"/>
      <c r="I533" s="322" t="s">
        <v>853</v>
      </c>
      <c r="J533" s="321" t="s">
        <v>852</v>
      </c>
      <c r="K533" s="320">
        <v>524</v>
      </c>
    </row>
    <row r="534" spans="2:11" s="314" customFormat="1" ht="12" customHeight="1" x14ac:dyDescent="0.25">
      <c r="B534" s="324">
        <v>4</v>
      </c>
      <c r="C534" s="322">
        <v>525</v>
      </c>
      <c r="D534" s="322" t="s">
        <v>815</v>
      </c>
      <c r="E534" s="322" t="s">
        <v>128</v>
      </c>
      <c r="F534" s="322" t="s">
        <v>851</v>
      </c>
      <c r="G534" s="322" t="s">
        <v>850</v>
      </c>
      <c r="H534" s="323"/>
      <c r="I534" s="322" t="s">
        <v>850</v>
      </c>
      <c r="J534" s="321" t="s">
        <v>849</v>
      </c>
      <c r="K534" s="320">
        <v>525</v>
      </c>
    </row>
    <row r="535" spans="2:11" s="314" customFormat="1" ht="12" customHeight="1" x14ac:dyDescent="0.25">
      <c r="B535" s="324">
        <v>3</v>
      </c>
      <c r="C535" s="322">
        <v>526</v>
      </c>
      <c r="D535" s="322" t="s">
        <v>815</v>
      </c>
      <c r="E535" s="322" t="s">
        <v>128</v>
      </c>
      <c r="F535" s="322" t="s">
        <v>845</v>
      </c>
      <c r="G535" s="322"/>
      <c r="H535" s="323"/>
      <c r="I535" s="322" t="s">
        <v>845</v>
      </c>
      <c r="J535" s="321" t="s">
        <v>848</v>
      </c>
      <c r="K535" s="320">
        <v>526</v>
      </c>
    </row>
    <row r="536" spans="2:11" s="314" customFormat="1" ht="12" customHeight="1" x14ac:dyDescent="0.25">
      <c r="B536" s="324">
        <v>4</v>
      </c>
      <c r="C536" s="322">
        <v>527</v>
      </c>
      <c r="D536" s="322" t="s">
        <v>815</v>
      </c>
      <c r="E536" s="322" t="s">
        <v>128</v>
      </c>
      <c r="F536" s="322" t="s">
        <v>845</v>
      </c>
      <c r="G536" s="322" t="s">
        <v>847</v>
      </c>
      <c r="H536" s="323"/>
      <c r="I536" s="322" t="s">
        <v>847</v>
      </c>
      <c r="J536" s="321" t="s">
        <v>846</v>
      </c>
      <c r="K536" s="320">
        <v>527</v>
      </c>
    </row>
    <row r="537" spans="2:11" s="314" customFormat="1" ht="12" customHeight="1" x14ac:dyDescent="0.25">
      <c r="B537" s="324">
        <v>4</v>
      </c>
      <c r="C537" s="322">
        <v>528</v>
      </c>
      <c r="D537" s="322" t="s">
        <v>815</v>
      </c>
      <c r="E537" s="322" t="s">
        <v>128</v>
      </c>
      <c r="F537" s="322" t="s">
        <v>845</v>
      </c>
      <c r="G537" s="322" t="s">
        <v>844</v>
      </c>
      <c r="H537" s="323"/>
      <c r="I537" s="322" t="s">
        <v>844</v>
      </c>
      <c r="J537" s="321" t="s">
        <v>843</v>
      </c>
      <c r="K537" s="320">
        <v>528</v>
      </c>
    </row>
    <row r="538" spans="2:11" s="314" customFormat="1" ht="12" customHeight="1" x14ac:dyDescent="0.25">
      <c r="B538" s="324">
        <v>2</v>
      </c>
      <c r="C538" s="322">
        <v>529</v>
      </c>
      <c r="D538" s="322" t="s">
        <v>815</v>
      </c>
      <c r="E538" s="322" t="s">
        <v>129</v>
      </c>
      <c r="F538" s="322"/>
      <c r="G538" s="322"/>
      <c r="H538" s="323"/>
      <c r="I538" s="322" t="s">
        <v>129</v>
      </c>
      <c r="J538" s="321" t="s">
        <v>840</v>
      </c>
      <c r="K538" s="320">
        <v>529</v>
      </c>
    </row>
    <row r="539" spans="2:11" s="314" customFormat="1" ht="12" customHeight="1" x14ac:dyDescent="0.25">
      <c r="B539" s="324">
        <v>3</v>
      </c>
      <c r="C539" s="322">
        <v>530</v>
      </c>
      <c r="D539" s="322" t="s">
        <v>815</v>
      </c>
      <c r="E539" s="322" t="s">
        <v>129</v>
      </c>
      <c r="F539" s="322" t="s">
        <v>842</v>
      </c>
      <c r="G539" s="322"/>
      <c r="H539" s="323"/>
      <c r="I539" s="322" t="s">
        <v>842</v>
      </c>
      <c r="J539" s="321" t="s">
        <v>454</v>
      </c>
      <c r="K539" s="320">
        <v>530</v>
      </c>
    </row>
    <row r="540" spans="2:11" s="314" customFormat="1" ht="12" customHeight="1" x14ac:dyDescent="0.25">
      <c r="B540" s="324">
        <v>3</v>
      </c>
      <c r="C540" s="322">
        <v>531</v>
      </c>
      <c r="D540" s="322" t="s">
        <v>815</v>
      </c>
      <c r="E540" s="322" t="s">
        <v>129</v>
      </c>
      <c r="F540" s="322" t="s">
        <v>841</v>
      </c>
      <c r="G540" s="322"/>
      <c r="H540" s="323"/>
      <c r="I540" s="322" t="s">
        <v>841</v>
      </c>
      <c r="J540" s="321" t="s">
        <v>840</v>
      </c>
      <c r="K540" s="320">
        <v>531</v>
      </c>
    </row>
    <row r="541" spans="2:11" s="314" customFormat="1" ht="12" customHeight="1" x14ac:dyDescent="0.25">
      <c r="B541" s="324">
        <v>2</v>
      </c>
      <c r="C541" s="322">
        <v>532</v>
      </c>
      <c r="D541" s="322" t="s">
        <v>815</v>
      </c>
      <c r="E541" s="322" t="s">
        <v>130</v>
      </c>
      <c r="F541" s="322"/>
      <c r="G541" s="322"/>
      <c r="H541" s="323"/>
      <c r="I541" s="322" t="s">
        <v>130</v>
      </c>
      <c r="J541" s="321" t="s">
        <v>839</v>
      </c>
      <c r="K541" s="320">
        <v>532</v>
      </c>
    </row>
    <row r="542" spans="2:11" s="314" customFormat="1" ht="12" customHeight="1" x14ac:dyDescent="0.25">
      <c r="B542" s="324">
        <v>3</v>
      </c>
      <c r="C542" s="322">
        <v>533</v>
      </c>
      <c r="D542" s="322" t="s">
        <v>815</v>
      </c>
      <c r="E542" s="322" t="s">
        <v>130</v>
      </c>
      <c r="F542" s="322" t="s">
        <v>838</v>
      </c>
      <c r="G542" s="322"/>
      <c r="H542" s="323"/>
      <c r="I542" s="322" t="s">
        <v>838</v>
      </c>
      <c r="J542" s="321" t="s">
        <v>454</v>
      </c>
      <c r="K542" s="320">
        <v>533</v>
      </c>
    </row>
    <row r="543" spans="2:11" s="314" customFormat="1" ht="12" customHeight="1" x14ac:dyDescent="0.25">
      <c r="B543" s="324">
        <v>3</v>
      </c>
      <c r="C543" s="322">
        <v>534</v>
      </c>
      <c r="D543" s="322" t="s">
        <v>815</v>
      </c>
      <c r="E543" s="322" t="s">
        <v>130</v>
      </c>
      <c r="F543" s="322" t="s">
        <v>837</v>
      </c>
      <c r="G543" s="322"/>
      <c r="H543" s="323"/>
      <c r="I543" s="322" t="s">
        <v>837</v>
      </c>
      <c r="J543" s="321" t="s">
        <v>836</v>
      </c>
      <c r="K543" s="320">
        <v>534</v>
      </c>
    </row>
    <row r="544" spans="2:11" s="314" customFormat="1" ht="12" customHeight="1" x14ac:dyDescent="0.25">
      <c r="B544" s="324">
        <v>3</v>
      </c>
      <c r="C544" s="322">
        <v>535</v>
      </c>
      <c r="D544" s="322" t="s">
        <v>815</v>
      </c>
      <c r="E544" s="322" t="s">
        <v>130</v>
      </c>
      <c r="F544" s="322" t="s">
        <v>830</v>
      </c>
      <c r="G544" s="322"/>
      <c r="H544" s="323"/>
      <c r="I544" s="322" t="s">
        <v>830</v>
      </c>
      <c r="J544" s="321" t="s">
        <v>835</v>
      </c>
      <c r="K544" s="320">
        <v>535</v>
      </c>
    </row>
    <row r="545" spans="2:11" s="314" customFormat="1" ht="12" customHeight="1" x14ac:dyDescent="0.25">
      <c r="B545" s="324">
        <v>4</v>
      </c>
      <c r="C545" s="322">
        <v>536</v>
      </c>
      <c r="D545" s="322" t="s">
        <v>815</v>
      </c>
      <c r="E545" s="322" t="s">
        <v>130</v>
      </c>
      <c r="F545" s="322" t="s">
        <v>830</v>
      </c>
      <c r="G545" s="322" t="s">
        <v>834</v>
      </c>
      <c r="H545" s="323"/>
      <c r="I545" s="322" t="s">
        <v>834</v>
      </c>
      <c r="J545" s="321" t="s">
        <v>833</v>
      </c>
      <c r="K545" s="320">
        <v>536</v>
      </c>
    </row>
    <row r="546" spans="2:11" s="314" customFormat="1" ht="12" customHeight="1" x14ac:dyDescent="0.25">
      <c r="B546" s="324">
        <v>4</v>
      </c>
      <c r="C546" s="322">
        <v>537</v>
      </c>
      <c r="D546" s="322" t="s">
        <v>815</v>
      </c>
      <c r="E546" s="322" t="s">
        <v>130</v>
      </c>
      <c r="F546" s="322" t="s">
        <v>830</v>
      </c>
      <c r="G546" s="322" t="s">
        <v>832</v>
      </c>
      <c r="H546" s="323"/>
      <c r="I546" s="322" t="s">
        <v>832</v>
      </c>
      <c r="J546" s="321" t="s">
        <v>831</v>
      </c>
      <c r="K546" s="320">
        <v>537</v>
      </c>
    </row>
    <row r="547" spans="2:11" s="314" customFormat="1" ht="12" customHeight="1" x14ac:dyDescent="0.25">
      <c r="B547" s="324">
        <v>4</v>
      </c>
      <c r="C547" s="322">
        <v>538</v>
      </c>
      <c r="D547" s="322" t="s">
        <v>815</v>
      </c>
      <c r="E547" s="322" t="s">
        <v>130</v>
      </c>
      <c r="F547" s="322" t="s">
        <v>830</v>
      </c>
      <c r="G547" s="322" t="s">
        <v>829</v>
      </c>
      <c r="H547" s="323"/>
      <c r="I547" s="322" t="s">
        <v>829</v>
      </c>
      <c r="J547" s="321" t="s">
        <v>828</v>
      </c>
      <c r="K547" s="320">
        <v>538</v>
      </c>
    </row>
    <row r="548" spans="2:11" s="314" customFormat="1" ht="12" customHeight="1" x14ac:dyDescent="0.25">
      <c r="B548" s="324">
        <v>3</v>
      </c>
      <c r="C548" s="322">
        <v>539</v>
      </c>
      <c r="D548" s="322" t="s">
        <v>815</v>
      </c>
      <c r="E548" s="322" t="s">
        <v>130</v>
      </c>
      <c r="F548" s="322" t="s">
        <v>827</v>
      </c>
      <c r="G548" s="322"/>
      <c r="H548" s="323"/>
      <c r="I548" s="322" t="s">
        <v>827</v>
      </c>
      <c r="J548" s="321" t="s">
        <v>826</v>
      </c>
      <c r="K548" s="320">
        <v>539</v>
      </c>
    </row>
    <row r="549" spans="2:11" s="314" customFormat="1" ht="12" customHeight="1" x14ac:dyDescent="0.25">
      <c r="B549" s="324">
        <v>3</v>
      </c>
      <c r="C549" s="322">
        <v>540</v>
      </c>
      <c r="D549" s="322" t="s">
        <v>815</v>
      </c>
      <c r="E549" s="322" t="s">
        <v>130</v>
      </c>
      <c r="F549" s="322" t="s">
        <v>825</v>
      </c>
      <c r="G549" s="322"/>
      <c r="H549" s="323"/>
      <c r="I549" s="322" t="s">
        <v>825</v>
      </c>
      <c r="J549" s="321" t="s">
        <v>824</v>
      </c>
      <c r="K549" s="320">
        <v>540</v>
      </c>
    </row>
    <row r="550" spans="2:11" s="314" customFormat="1" ht="12" customHeight="1" x14ac:dyDescent="0.25">
      <c r="B550" s="324">
        <v>3</v>
      </c>
      <c r="C550" s="322">
        <v>541</v>
      </c>
      <c r="D550" s="322" t="s">
        <v>815</v>
      </c>
      <c r="E550" s="322" t="s">
        <v>130</v>
      </c>
      <c r="F550" s="322" t="s">
        <v>823</v>
      </c>
      <c r="G550" s="322"/>
      <c r="H550" s="323"/>
      <c r="I550" s="322" t="s">
        <v>823</v>
      </c>
      <c r="J550" s="321" t="s">
        <v>822</v>
      </c>
      <c r="K550" s="320">
        <v>541</v>
      </c>
    </row>
    <row r="551" spans="2:11" s="314" customFormat="1" ht="12" customHeight="1" x14ac:dyDescent="0.25">
      <c r="B551" s="324">
        <v>3</v>
      </c>
      <c r="C551" s="322">
        <v>542</v>
      </c>
      <c r="D551" s="322" t="s">
        <v>815</v>
      </c>
      <c r="E551" s="322" t="s">
        <v>130</v>
      </c>
      <c r="F551" s="322" t="s">
        <v>818</v>
      </c>
      <c r="G551" s="322"/>
      <c r="H551" s="323"/>
      <c r="I551" s="322" t="s">
        <v>818</v>
      </c>
      <c r="J551" s="321" t="s">
        <v>821</v>
      </c>
      <c r="K551" s="320">
        <v>542</v>
      </c>
    </row>
    <row r="552" spans="2:11" s="314" customFormat="1" ht="12" customHeight="1" x14ac:dyDescent="0.25">
      <c r="B552" s="324">
        <v>4</v>
      </c>
      <c r="C552" s="322">
        <v>543</v>
      </c>
      <c r="D552" s="322" t="s">
        <v>815</v>
      </c>
      <c r="E552" s="322" t="s">
        <v>130</v>
      </c>
      <c r="F552" s="322" t="s">
        <v>818</v>
      </c>
      <c r="G552" s="322" t="s">
        <v>820</v>
      </c>
      <c r="H552" s="323"/>
      <c r="I552" s="322" t="s">
        <v>820</v>
      </c>
      <c r="J552" s="321" t="s">
        <v>819</v>
      </c>
      <c r="K552" s="320">
        <v>543</v>
      </c>
    </row>
    <row r="553" spans="2:11" s="314" customFormat="1" ht="12" customHeight="1" x14ac:dyDescent="0.25">
      <c r="B553" s="324">
        <v>4</v>
      </c>
      <c r="C553" s="322">
        <v>544</v>
      </c>
      <c r="D553" s="322" t="s">
        <v>815</v>
      </c>
      <c r="E553" s="322" t="s">
        <v>130</v>
      </c>
      <c r="F553" s="322" t="s">
        <v>818</v>
      </c>
      <c r="G553" s="322" t="s">
        <v>817</v>
      </c>
      <c r="H553" s="323"/>
      <c r="I553" s="322" t="s">
        <v>817</v>
      </c>
      <c r="J553" s="321" t="s">
        <v>816</v>
      </c>
      <c r="K553" s="320">
        <v>544</v>
      </c>
    </row>
    <row r="554" spans="2:11" s="314" customFormat="1" ht="12" customHeight="1" x14ac:dyDescent="0.25">
      <c r="B554" s="324">
        <v>3</v>
      </c>
      <c r="C554" s="322">
        <v>545</v>
      </c>
      <c r="D554" s="322" t="s">
        <v>815</v>
      </c>
      <c r="E554" s="322" t="s">
        <v>130</v>
      </c>
      <c r="F554" s="322" t="s">
        <v>814</v>
      </c>
      <c r="G554" s="322"/>
      <c r="H554" s="323"/>
      <c r="I554" s="322" t="s">
        <v>814</v>
      </c>
      <c r="J554" s="321" t="s">
        <v>813</v>
      </c>
      <c r="K554" s="320">
        <v>545</v>
      </c>
    </row>
    <row r="555" spans="2:11" s="314" customFormat="1" ht="12" customHeight="1" x14ac:dyDescent="0.25">
      <c r="B555" s="324">
        <v>1</v>
      </c>
      <c r="C555" s="322">
        <v>546</v>
      </c>
      <c r="D555" s="322" t="s">
        <v>761</v>
      </c>
      <c r="E555" s="322"/>
      <c r="F555" s="322"/>
      <c r="G555" s="322"/>
      <c r="H555" s="323"/>
      <c r="I555" s="322" t="s">
        <v>761</v>
      </c>
      <c r="J555" s="321" t="s">
        <v>812</v>
      </c>
      <c r="K555" s="320">
        <v>546</v>
      </c>
    </row>
    <row r="556" spans="2:11" s="314" customFormat="1" ht="12" customHeight="1" x14ac:dyDescent="0.25">
      <c r="B556" s="324">
        <v>2</v>
      </c>
      <c r="C556" s="322">
        <v>547</v>
      </c>
      <c r="D556" s="322" t="s">
        <v>761</v>
      </c>
      <c r="E556" s="322" t="s">
        <v>131</v>
      </c>
      <c r="F556" s="322"/>
      <c r="G556" s="322"/>
      <c r="H556" s="323"/>
      <c r="I556" s="322" t="s">
        <v>131</v>
      </c>
      <c r="J556" s="321" t="s">
        <v>811</v>
      </c>
      <c r="K556" s="320">
        <v>547</v>
      </c>
    </row>
    <row r="557" spans="2:11" s="314" customFormat="1" ht="12" customHeight="1" x14ac:dyDescent="0.25">
      <c r="B557" s="324">
        <v>3</v>
      </c>
      <c r="C557" s="322">
        <v>548</v>
      </c>
      <c r="D557" s="322" t="s">
        <v>761</v>
      </c>
      <c r="E557" s="322" t="s">
        <v>131</v>
      </c>
      <c r="F557" s="322" t="s">
        <v>810</v>
      </c>
      <c r="G557" s="322"/>
      <c r="H557" s="323"/>
      <c r="I557" s="322" t="s">
        <v>810</v>
      </c>
      <c r="J557" s="321" t="s">
        <v>454</v>
      </c>
      <c r="K557" s="320">
        <v>548</v>
      </c>
    </row>
    <row r="558" spans="2:11" s="314" customFormat="1" ht="12" customHeight="1" x14ac:dyDescent="0.25">
      <c r="B558" s="324">
        <v>3</v>
      </c>
      <c r="C558" s="322">
        <v>549</v>
      </c>
      <c r="D558" s="322" t="s">
        <v>761</v>
      </c>
      <c r="E558" s="322" t="s">
        <v>131</v>
      </c>
      <c r="F558" s="322" t="s">
        <v>809</v>
      </c>
      <c r="G558" s="322"/>
      <c r="H558" s="323"/>
      <c r="I558" s="322" t="s">
        <v>809</v>
      </c>
      <c r="J558" s="321" t="s">
        <v>808</v>
      </c>
      <c r="K558" s="320">
        <v>549</v>
      </c>
    </row>
    <row r="559" spans="2:11" s="314" customFormat="1" ht="12" customHeight="1" x14ac:dyDescent="0.25">
      <c r="B559" s="324">
        <v>3</v>
      </c>
      <c r="C559" s="322">
        <v>550</v>
      </c>
      <c r="D559" s="322" t="s">
        <v>761</v>
      </c>
      <c r="E559" s="322" t="s">
        <v>131</v>
      </c>
      <c r="F559" s="322" t="s">
        <v>807</v>
      </c>
      <c r="G559" s="322"/>
      <c r="H559" s="323"/>
      <c r="I559" s="322" t="s">
        <v>807</v>
      </c>
      <c r="J559" s="321" t="s">
        <v>806</v>
      </c>
      <c r="K559" s="320">
        <v>550</v>
      </c>
    </row>
    <row r="560" spans="2:11" s="314" customFormat="1" ht="12" customHeight="1" x14ac:dyDescent="0.25">
      <c r="B560" s="324">
        <v>3</v>
      </c>
      <c r="C560" s="322">
        <v>551</v>
      </c>
      <c r="D560" s="322" t="s">
        <v>761</v>
      </c>
      <c r="E560" s="322" t="s">
        <v>131</v>
      </c>
      <c r="F560" s="322" t="s">
        <v>805</v>
      </c>
      <c r="G560" s="322"/>
      <c r="H560" s="323"/>
      <c r="I560" s="322" t="s">
        <v>805</v>
      </c>
      <c r="J560" s="321" t="s">
        <v>804</v>
      </c>
      <c r="K560" s="320">
        <v>551</v>
      </c>
    </row>
    <row r="561" spans="2:11" s="314" customFormat="1" ht="12" customHeight="1" x14ac:dyDescent="0.25">
      <c r="B561" s="324">
        <v>3</v>
      </c>
      <c r="C561" s="322">
        <v>552</v>
      </c>
      <c r="D561" s="322" t="s">
        <v>761</v>
      </c>
      <c r="E561" s="322" t="s">
        <v>131</v>
      </c>
      <c r="F561" s="322" t="s">
        <v>800</v>
      </c>
      <c r="G561" s="322"/>
      <c r="H561" s="323"/>
      <c r="I561" s="322" t="s">
        <v>800</v>
      </c>
      <c r="J561" s="321" t="s">
        <v>803</v>
      </c>
      <c r="K561" s="320">
        <v>552</v>
      </c>
    </row>
    <row r="562" spans="2:11" s="314" customFormat="1" ht="12" customHeight="1" x14ac:dyDescent="0.25">
      <c r="B562" s="324">
        <v>4</v>
      </c>
      <c r="C562" s="322">
        <v>553</v>
      </c>
      <c r="D562" s="322" t="s">
        <v>761</v>
      </c>
      <c r="E562" s="322" t="s">
        <v>131</v>
      </c>
      <c r="F562" s="322" t="s">
        <v>800</v>
      </c>
      <c r="G562" s="322" t="s">
        <v>802</v>
      </c>
      <c r="H562" s="323"/>
      <c r="I562" s="322" t="s">
        <v>802</v>
      </c>
      <c r="J562" s="321" t="s">
        <v>801</v>
      </c>
      <c r="K562" s="320">
        <v>553</v>
      </c>
    </row>
    <row r="563" spans="2:11" s="314" customFormat="1" ht="12" customHeight="1" x14ac:dyDescent="0.25">
      <c r="B563" s="324">
        <v>4</v>
      </c>
      <c r="C563" s="322">
        <v>554</v>
      </c>
      <c r="D563" s="322" t="s">
        <v>761</v>
      </c>
      <c r="E563" s="322" t="s">
        <v>131</v>
      </c>
      <c r="F563" s="322" t="s">
        <v>800</v>
      </c>
      <c r="G563" s="322" t="s">
        <v>799</v>
      </c>
      <c r="H563" s="323"/>
      <c r="I563" s="322" t="s">
        <v>799</v>
      </c>
      <c r="J563" s="321" t="s">
        <v>798</v>
      </c>
      <c r="K563" s="320">
        <v>554</v>
      </c>
    </row>
    <row r="564" spans="2:11" s="314" customFormat="1" ht="12" customHeight="1" x14ac:dyDescent="0.25">
      <c r="B564" s="324">
        <v>2</v>
      </c>
      <c r="C564" s="322">
        <v>555</v>
      </c>
      <c r="D564" s="322" t="s">
        <v>761</v>
      </c>
      <c r="E564" s="322" t="s">
        <v>132</v>
      </c>
      <c r="F564" s="322"/>
      <c r="G564" s="322"/>
      <c r="H564" s="323"/>
      <c r="I564" s="322" t="s">
        <v>132</v>
      </c>
      <c r="J564" s="321" t="s">
        <v>797</v>
      </c>
      <c r="K564" s="320">
        <v>555</v>
      </c>
    </row>
    <row r="565" spans="2:11" s="314" customFormat="1" ht="12" customHeight="1" x14ac:dyDescent="0.25">
      <c r="B565" s="324">
        <v>3</v>
      </c>
      <c r="C565" s="322">
        <v>556</v>
      </c>
      <c r="D565" s="322" t="s">
        <v>761</v>
      </c>
      <c r="E565" s="322" t="s">
        <v>132</v>
      </c>
      <c r="F565" s="322" t="s">
        <v>796</v>
      </c>
      <c r="G565" s="322"/>
      <c r="H565" s="323"/>
      <c r="I565" s="322" t="s">
        <v>796</v>
      </c>
      <c r="J565" s="321" t="s">
        <v>454</v>
      </c>
      <c r="K565" s="320">
        <v>556</v>
      </c>
    </row>
    <row r="566" spans="2:11" s="314" customFormat="1" ht="12" customHeight="1" x14ac:dyDescent="0.25">
      <c r="B566" s="324">
        <v>3</v>
      </c>
      <c r="C566" s="322">
        <v>557</v>
      </c>
      <c r="D566" s="322" t="s">
        <v>761</v>
      </c>
      <c r="E566" s="322" t="s">
        <v>132</v>
      </c>
      <c r="F566" s="322" t="s">
        <v>795</v>
      </c>
      <c r="G566" s="322"/>
      <c r="H566" s="323"/>
      <c r="I566" s="322" t="s">
        <v>795</v>
      </c>
      <c r="J566" s="321" t="s">
        <v>794</v>
      </c>
      <c r="K566" s="320">
        <v>557</v>
      </c>
    </row>
    <row r="567" spans="2:11" s="314" customFormat="1" ht="12" customHeight="1" x14ac:dyDescent="0.25">
      <c r="B567" s="324">
        <v>3</v>
      </c>
      <c r="C567" s="322">
        <v>558</v>
      </c>
      <c r="D567" s="322" t="s">
        <v>761</v>
      </c>
      <c r="E567" s="322" t="s">
        <v>132</v>
      </c>
      <c r="F567" s="322" t="s">
        <v>786</v>
      </c>
      <c r="G567" s="322"/>
      <c r="H567" s="323"/>
      <c r="I567" s="322" t="s">
        <v>786</v>
      </c>
      <c r="J567" s="321" t="s">
        <v>793</v>
      </c>
      <c r="K567" s="320">
        <v>558</v>
      </c>
    </row>
    <row r="568" spans="2:11" s="314" customFormat="1" ht="12" customHeight="1" x14ac:dyDescent="0.25">
      <c r="B568" s="324">
        <v>4</v>
      </c>
      <c r="C568" s="322">
        <v>559</v>
      </c>
      <c r="D568" s="322" t="s">
        <v>761</v>
      </c>
      <c r="E568" s="322" t="s">
        <v>132</v>
      </c>
      <c r="F568" s="322" t="s">
        <v>786</v>
      </c>
      <c r="G568" s="322" t="s">
        <v>792</v>
      </c>
      <c r="H568" s="323"/>
      <c r="I568" s="322" t="s">
        <v>792</v>
      </c>
      <c r="J568" s="321" t="s">
        <v>791</v>
      </c>
      <c r="K568" s="320">
        <v>559</v>
      </c>
    </row>
    <row r="569" spans="2:11" s="314" customFormat="1" ht="12" customHeight="1" x14ac:dyDescent="0.25">
      <c r="B569" s="324">
        <v>4</v>
      </c>
      <c r="C569" s="322">
        <v>560</v>
      </c>
      <c r="D569" s="322" t="s">
        <v>761</v>
      </c>
      <c r="E569" s="322" t="s">
        <v>132</v>
      </c>
      <c r="F569" s="322" t="s">
        <v>786</v>
      </c>
      <c r="G569" s="322" t="s">
        <v>790</v>
      </c>
      <c r="H569" s="323"/>
      <c r="I569" s="322" t="s">
        <v>790</v>
      </c>
      <c r="J569" s="321" t="s">
        <v>789</v>
      </c>
      <c r="K569" s="320">
        <v>560</v>
      </c>
    </row>
    <row r="570" spans="2:11" s="314" customFormat="1" ht="12" customHeight="1" x14ac:dyDescent="0.25">
      <c r="B570" s="324">
        <v>4</v>
      </c>
      <c r="C570" s="322">
        <v>561</v>
      </c>
      <c r="D570" s="322" t="s">
        <v>761</v>
      </c>
      <c r="E570" s="322" t="s">
        <v>132</v>
      </c>
      <c r="F570" s="322" t="s">
        <v>786</v>
      </c>
      <c r="G570" s="322" t="s">
        <v>788</v>
      </c>
      <c r="H570" s="323"/>
      <c r="I570" s="322" t="s">
        <v>788</v>
      </c>
      <c r="J570" s="321" t="s">
        <v>787</v>
      </c>
      <c r="K570" s="320">
        <v>561</v>
      </c>
    </row>
    <row r="571" spans="2:11" s="314" customFormat="1" ht="12" customHeight="1" x14ac:dyDescent="0.25">
      <c r="B571" s="324">
        <v>4</v>
      </c>
      <c r="C571" s="322">
        <v>562</v>
      </c>
      <c r="D571" s="322" t="s">
        <v>761</v>
      </c>
      <c r="E571" s="322" t="s">
        <v>132</v>
      </c>
      <c r="F571" s="322" t="s">
        <v>786</v>
      </c>
      <c r="G571" s="322" t="s">
        <v>785</v>
      </c>
      <c r="H571" s="323"/>
      <c r="I571" s="322" t="s">
        <v>785</v>
      </c>
      <c r="J571" s="321" t="s">
        <v>784</v>
      </c>
      <c r="K571" s="320">
        <v>562</v>
      </c>
    </row>
    <row r="572" spans="2:11" s="314" customFormat="1" ht="12" customHeight="1" x14ac:dyDescent="0.25">
      <c r="B572" s="324">
        <v>3</v>
      </c>
      <c r="C572" s="322">
        <v>563</v>
      </c>
      <c r="D572" s="322" t="s">
        <v>761</v>
      </c>
      <c r="E572" s="322" t="s">
        <v>132</v>
      </c>
      <c r="F572" s="322" t="s">
        <v>783</v>
      </c>
      <c r="G572" s="322"/>
      <c r="H572" s="323"/>
      <c r="I572" s="322" t="s">
        <v>783</v>
      </c>
      <c r="J572" s="321" t="s">
        <v>782</v>
      </c>
      <c r="K572" s="320">
        <v>563</v>
      </c>
    </row>
    <row r="573" spans="2:11" s="314" customFormat="1" ht="12" customHeight="1" x14ac:dyDescent="0.25">
      <c r="B573" s="324">
        <v>3</v>
      </c>
      <c r="C573" s="322">
        <v>564</v>
      </c>
      <c r="D573" s="322" t="s">
        <v>761</v>
      </c>
      <c r="E573" s="322" t="s">
        <v>132</v>
      </c>
      <c r="F573" s="322" t="s">
        <v>781</v>
      </c>
      <c r="G573" s="322"/>
      <c r="H573" s="323"/>
      <c r="I573" s="322" t="s">
        <v>781</v>
      </c>
      <c r="J573" s="321" t="s">
        <v>780</v>
      </c>
      <c r="K573" s="320">
        <v>564</v>
      </c>
    </row>
    <row r="574" spans="2:11" s="314" customFormat="1" ht="12" customHeight="1" x14ac:dyDescent="0.25">
      <c r="B574" s="324">
        <v>3</v>
      </c>
      <c r="C574" s="322">
        <v>565</v>
      </c>
      <c r="D574" s="322" t="s">
        <v>761</v>
      </c>
      <c r="E574" s="322" t="s">
        <v>132</v>
      </c>
      <c r="F574" s="322" t="s">
        <v>779</v>
      </c>
      <c r="G574" s="322"/>
      <c r="H574" s="323"/>
      <c r="I574" s="322" t="s">
        <v>779</v>
      </c>
      <c r="J574" s="321" t="s">
        <v>778</v>
      </c>
      <c r="K574" s="320">
        <v>565</v>
      </c>
    </row>
    <row r="575" spans="2:11" s="314" customFormat="1" ht="12" customHeight="1" x14ac:dyDescent="0.25">
      <c r="B575" s="324">
        <v>3</v>
      </c>
      <c r="C575" s="322">
        <v>566</v>
      </c>
      <c r="D575" s="322" t="s">
        <v>761</v>
      </c>
      <c r="E575" s="322" t="s">
        <v>132</v>
      </c>
      <c r="F575" s="322" t="s">
        <v>777</v>
      </c>
      <c r="G575" s="322"/>
      <c r="H575" s="323"/>
      <c r="I575" s="322" t="s">
        <v>777</v>
      </c>
      <c r="J575" s="321" t="s">
        <v>776</v>
      </c>
      <c r="K575" s="320">
        <v>566</v>
      </c>
    </row>
    <row r="576" spans="2:11" s="314" customFormat="1" ht="12" customHeight="1" x14ac:dyDescent="0.25">
      <c r="B576" s="324">
        <v>3</v>
      </c>
      <c r="C576" s="322">
        <v>567</v>
      </c>
      <c r="D576" s="322" t="s">
        <v>761</v>
      </c>
      <c r="E576" s="322" t="s">
        <v>132</v>
      </c>
      <c r="F576" s="322" t="s">
        <v>775</v>
      </c>
      <c r="G576" s="322"/>
      <c r="H576" s="323"/>
      <c r="I576" s="322" t="s">
        <v>775</v>
      </c>
      <c r="J576" s="321" t="s">
        <v>774</v>
      </c>
      <c r="K576" s="320">
        <v>567</v>
      </c>
    </row>
    <row r="577" spans="2:11" s="314" customFormat="1" ht="12" customHeight="1" x14ac:dyDescent="0.25">
      <c r="B577" s="324">
        <v>3</v>
      </c>
      <c r="C577" s="322">
        <v>568</v>
      </c>
      <c r="D577" s="322" t="s">
        <v>761</v>
      </c>
      <c r="E577" s="322" t="s">
        <v>132</v>
      </c>
      <c r="F577" s="322" t="s">
        <v>768</v>
      </c>
      <c r="G577" s="322"/>
      <c r="H577" s="323"/>
      <c r="I577" s="322" t="s">
        <v>768</v>
      </c>
      <c r="J577" s="321" t="s">
        <v>773</v>
      </c>
      <c r="K577" s="320">
        <v>568</v>
      </c>
    </row>
    <row r="578" spans="2:11" s="314" customFormat="1" ht="12" customHeight="1" x14ac:dyDescent="0.25">
      <c r="B578" s="324">
        <v>4</v>
      </c>
      <c r="C578" s="322">
        <v>569</v>
      </c>
      <c r="D578" s="322" t="s">
        <v>761</v>
      </c>
      <c r="E578" s="322" t="s">
        <v>132</v>
      </c>
      <c r="F578" s="322" t="s">
        <v>768</v>
      </c>
      <c r="G578" s="322" t="s">
        <v>772</v>
      </c>
      <c r="H578" s="323"/>
      <c r="I578" s="322" t="s">
        <v>772</v>
      </c>
      <c r="J578" s="321" t="s">
        <v>771</v>
      </c>
      <c r="K578" s="320">
        <v>569</v>
      </c>
    </row>
    <row r="579" spans="2:11" s="314" customFormat="1" ht="12" customHeight="1" x14ac:dyDescent="0.25">
      <c r="B579" s="324">
        <v>4</v>
      </c>
      <c r="C579" s="322">
        <v>570</v>
      </c>
      <c r="D579" s="322" t="s">
        <v>761</v>
      </c>
      <c r="E579" s="322" t="s">
        <v>132</v>
      </c>
      <c r="F579" s="322" t="s">
        <v>768</v>
      </c>
      <c r="G579" s="322" t="s">
        <v>770</v>
      </c>
      <c r="H579" s="323"/>
      <c r="I579" s="322" t="s">
        <v>770</v>
      </c>
      <c r="J579" s="321" t="s">
        <v>769</v>
      </c>
      <c r="K579" s="320">
        <v>570</v>
      </c>
    </row>
    <row r="580" spans="2:11" s="314" customFormat="1" ht="12" customHeight="1" x14ac:dyDescent="0.25">
      <c r="B580" s="324">
        <v>4</v>
      </c>
      <c r="C580" s="322">
        <v>571</v>
      </c>
      <c r="D580" s="322" t="s">
        <v>761</v>
      </c>
      <c r="E580" s="322" t="s">
        <v>132</v>
      </c>
      <c r="F580" s="322" t="s">
        <v>768</v>
      </c>
      <c r="G580" s="322" t="s">
        <v>767</v>
      </c>
      <c r="H580" s="323"/>
      <c r="I580" s="322" t="s">
        <v>767</v>
      </c>
      <c r="J580" s="321" t="s">
        <v>766</v>
      </c>
      <c r="K580" s="320">
        <v>571</v>
      </c>
    </row>
    <row r="581" spans="2:11" s="314" customFormat="1" ht="12" customHeight="1" x14ac:dyDescent="0.25">
      <c r="B581" s="324">
        <v>2</v>
      </c>
      <c r="C581" s="322">
        <v>572</v>
      </c>
      <c r="D581" s="322" t="s">
        <v>761</v>
      </c>
      <c r="E581" s="322" t="s">
        <v>133</v>
      </c>
      <c r="F581" s="322"/>
      <c r="G581" s="322"/>
      <c r="H581" s="323"/>
      <c r="I581" s="322" t="s">
        <v>133</v>
      </c>
      <c r="J581" s="321" t="s">
        <v>765</v>
      </c>
      <c r="K581" s="320">
        <v>572</v>
      </c>
    </row>
    <row r="582" spans="2:11" s="314" customFormat="1" ht="12" customHeight="1" x14ac:dyDescent="0.25">
      <c r="B582" s="324">
        <v>3</v>
      </c>
      <c r="C582" s="322">
        <v>573</v>
      </c>
      <c r="D582" s="322" t="s">
        <v>761</v>
      </c>
      <c r="E582" s="322" t="s">
        <v>133</v>
      </c>
      <c r="F582" s="322" t="s">
        <v>764</v>
      </c>
      <c r="G582" s="322"/>
      <c r="H582" s="323"/>
      <c r="I582" s="322" t="s">
        <v>764</v>
      </c>
      <c r="J582" s="321" t="s">
        <v>454</v>
      </c>
      <c r="K582" s="320">
        <v>573</v>
      </c>
    </row>
    <row r="583" spans="2:11" s="314" customFormat="1" ht="12" customHeight="1" x14ac:dyDescent="0.25">
      <c r="B583" s="324">
        <v>3</v>
      </c>
      <c r="C583" s="322">
        <v>574</v>
      </c>
      <c r="D583" s="322" t="s">
        <v>761</v>
      </c>
      <c r="E583" s="322" t="s">
        <v>133</v>
      </c>
      <c r="F583" s="322" t="s">
        <v>763</v>
      </c>
      <c r="G583" s="322"/>
      <c r="H583" s="323"/>
      <c r="I583" s="322" t="s">
        <v>763</v>
      </c>
      <c r="J583" s="321" t="s">
        <v>762</v>
      </c>
      <c r="K583" s="320">
        <v>574</v>
      </c>
    </row>
    <row r="584" spans="2:11" s="314" customFormat="1" ht="12" customHeight="1" x14ac:dyDescent="0.25">
      <c r="B584" s="324">
        <v>3</v>
      </c>
      <c r="C584" s="322">
        <v>575</v>
      </c>
      <c r="D584" s="322" t="s">
        <v>761</v>
      </c>
      <c r="E584" s="322" t="s">
        <v>133</v>
      </c>
      <c r="F584" s="322" t="s">
        <v>760</v>
      </c>
      <c r="G584" s="322"/>
      <c r="H584" s="323"/>
      <c r="I584" s="322" t="s">
        <v>760</v>
      </c>
      <c r="J584" s="321" t="s">
        <v>759</v>
      </c>
      <c r="K584" s="320">
        <v>575</v>
      </c>
    </row>
    <row r="585" spans="2:11" s="314" customFormat="1" ht="12" customHeight="1" x14ac:dyDescent="0.25">
      <c r="B585" s="324">
        <v>1</v>
      </c>
      <c r="C585" s="322">
        <v>576</v>
      </c>
      <c r="D585" s="322" t="s">
        <v>668</v>
      </c>
      <c r="E585" s="322"/>
      <c r="F585" s="322"/>
      <c r="G585" s="322"/>
      <c r="H585" s="323"/>
      <c r="I585" s="322" t="s">
        <v>668</v>
      </c>
      <c r="J585" s="321" t="s">
        <v>758</v>
      </c>
      <c r="K585" s="320">
        <v>576</v>
      </c>
    </row>
    <row r="586" spans="2:11" s="314" customFormat="1" ht="12" customHeight="1" x14ac:dyDescent="0.25">
      <c r="B586" s="324">
        <v>2</v>
      </c>
      <c r="C586" s="322">
        <v>577</v>
      </c>
      <c r="D586" s="322" t="s">
        <v>668</v>
      </c>
      <c r="E586" s="322" t="s">
        <v>134</v>
      </c>
      <c r="F586" s="322"/>
      <c r="G586" s="322"/>
      <c r="H586" s="323"/>
      <c r="I586" s="322" t="s">
        <v>134</v>
      </c>
      <c r="J586" s="321" t="s">
        <v>757</v>
      </c>
      <c r="K586" s="320">
        <v>577</v>
      </c>
    </row>
    <row r="587" spans="2:11" s="314" customFormat="1" ht="12" customHeight="1" x14ac:dyDescent="0.25">
      <c r="B587" s="324">
        <v>3</v>
      </c>
      <c r="C587" s="322">
        <v>578</v>
      </c>
      <c r="D587" s="322" t="s">
        <v>668</v>
      </c>
      <c r="E587" s="322" t="s">
        <v>134</v>
      </c>
      <c r="F587" s="322" t="s">
        <v>756</v>
      </c>
      <c r="G587" s="322"/>
      <c r="H587" s="323"/>
      <c r="I587" s="322" t="s">
        <v>756</v>
      </c>
      <c r="J587" s="321" t="s">
        <v>454</v>
      </c>
      <c r="K587" s="320">
        <v>578</v>
      </c>
    </row>
    <row r="588" spans="2:11" s="314" customFormat="1" ht="12" customHeight="1" x14ac:dyDescent="0.25">
      <c r="B588" s="324">
        <v>3</v>
      </c>
      <c r="C588" s="322">
        <v>579</v>
      </c>
      <c r="D588" s="322" t="s">
        <v>668</v>
      </c>
      <c r="E588" s="322" t="s">
        <v>134</v>
      </c>
      <c r="F588" s="322" t="s">
        <v>752</v>
      </c>
      <c r="G588" s="322"/>
      <c r="H588" s="323"/>
      <c r="I588" s="322" t="s">
        <v>752</v>
      </c>
      <c r="J588" s="321" t="s">
        <v>755</v>
      </c>
      <c r="K588" s="320">
        <v>579</v>
      </c>
    </row>
    <row r="589" spans="2:11" s="314" customFormat="1" ht="12" customHeight="1" x14ac:dyDescent="0.25">
      <c r="B589" s="324">
        <v>4</v>
      </c>
      <c r="C589" s="322">
        <v>580</v>
      </c>
      <c r="D589" s="322" t="s">
        <v>668</v>
      </c>
      <c r="E589" s="322" t="s">
        <v>134</v>
      </c>
      <c r="F589" s="322" t="s">
        <v>752</v>
      </c>
      <c r="G589" s="322" t="s">
        <v>754</v>
      </c>
      <c r="H589" s="323"/>
      <c r="I589" s="322" t="s">
        <v>754</v>
      </c>
      <c r="J589" s="321" t="s">
        <v>753</v>
      </c>
      <c r="K589" s="320">
        <v>580</v>
      </c>
    </row>
    <row r="590" spans="2:11" s="314" customFormat="1" ht="12" customHeight="1" x14ac:dyDescent="0.25">
      <c r="B590" s="324">
        <v>4</v>
      </c>
      <c r="C590" s="322">
        <v>581</v>
      </c>
      <c r="D590" s="322" t="s">
        <v>668</v>
      </c>
      <c r="E590" s="322" t="s">
        <v>134</v>
      </c>
      <c r="F590" s="322" t="s">
        <v>752</v>
      </c>
      <c r="G590" s="322" t="s">
        <v>751</v>
      </c>
      <c r="H590" s="323"/>
      <c r="I590" s="322" t="s">
        <v>751</v>
      </c>
      <c r="J590" s="321" t="s">
        <v>750</v>
      </c>
      <c r="K590" s="320">
        <v>581</v>
      </c>
    </row>
    <row r="591" spans="2:11" s="314" customFormat="1" ht="12" customHeight="1" x14ac:dyDescent="0.25">
      <c r="B591" s="324">
        <v>3</v>
      </c>
      <c r="C591" s="322">
        <v>582</v>
      </c>
      <c r="D591" s="322" t="s">
        <v>668</v>
      </c>
      <c r="E591" s="322" t="s">
        <v>134</v>
      </c>
      <c r="F591" s="322" t="s">
        <v>749</v>
      </c>
      <c r="G591" s="322"/>
      <c r="H591" s="323"/>
      <c r="I591" s="322" t="s">
        <v>749</v>
      </c>
      <c r="J591" s="321" t="s">
        <v>748</v>
      </c>
      <c r="K591" s="320">
        <v>582</v>
      </c>
    </row>
    <row r="592" spans="2:11" s="314" customFormat="1" ht="12" customHeight="1" x14ac:dyDescent="0.25">
      <c r="B592" s="324">
        <v>3</v>
      </c>
      <c r="C592" s="322">
        <v>583</v>
      </c>
      <c r="D592" s="322" t="s">
        <v>668</v>
      </c>
      <c r="E592" s="322" t="s">
        <v>134</v>
      </c>
      <c r="F592" s="322" t="s">
        <v>747</v>
      </c>
      <c r="G592" s="322"/>
      <c r="H592" s="323"/>
      <c r="I592" s="322" t="s">
        <v>747</v>
      </c>
      <c r="J592" s="321" t="s">
        <v>746</v>
      </c>
      <c r="K592" s="320">
        <v>583</v>
      </c>
    </row>
    <row r="593" spans="2:11" s="314" customFormat="1" ht="12" customHeight="1" x14ac:dyDescent="0.25">
      <c r="B593" s="324">
        <v>3</v>
      </c>
      <c r="C593" s="322">
        <v>584</v>
      </c>
      <c r="D593" s="322" t="s">
        <v>668</v>
      </c>
      <c r="E593" s="322" t="s">
        <v>134</v>
      </c>
      <c r="F593" s="322" t="s">
        <v>745</v>
      </c>
      <c r="G593" s="322"/>
      <c r="H593" s="323"/>
      <c r="I593" s="322" t="s">
        <v>745</v>
      </c>
      <c r="J593" s="321" t="s">
        <v>744</v>
      </c>
      <c r="K593" s="320">
        <v>584</v>
      </c>
    </row>
    <row r="594" spans="2:11" s="314" customFormat="1" ht="12" customHeight="1" x14ac:dyDescent="0.25">
      <c r="B594" s="324">
        <v>3</v>
      </c>
      <c r="C594" s="322">
        <v>585</v>
      </c>
      <c r="D594" s="322" t="s">
        <v>668</v>
      </c>
      <c r="E594" s="322" t="s">
        <v>134</v>
      </c>
      <c r="F594" s="322" t="s">
        <v>743</v>
      </c>
      <c r="G594" s="322"/>
      <c r="H594" s="323"/>
      <c r="I594" s="322" t="s">
        <v>743</v>
      </c>
      <c r="J594" s="321" t="s">
        <v>742</v>
      </c>
      <c r="K594" s="320">
        <v>585</v>
      </c>
    </row>
    <row r="595" spans="2:11" s="314" customFormat="1" ht="12" customHeight="1" x14ac:dyDescent="0.25">
      <c r="B595" s="324">
        <v>3</v>
      </c>
      <c r="C595" s="322">
        <v>586</v>
      </c>
      <c r="D595" s="322" t="s">
        <v>668</v>
      </c>
      <c r="E595" s="322" t="s">
        <v>134</v>
      </c>
      <c r="F595" s="322" t="s">
        <v>738</v>
      </c>
      <c r="G595" s="322"/>
      <c r="H595" s="323"/>
      <c r="I595" s="322" t="s">
        <v>738</v>
      </c>
      <c r="J595" s="321" t="s">
        <v>741</v>
      </c>
      <c r="K595" s="320">
        <v>586</v>
      </c>
    </row>
    <row r="596" spans="2:11" s="314" customFormat="1" ht="12" customHeight="1" x14ac:dyDescent="0.25">
      <c r="B596" s="324">
        <v>4</v>
      </c>
      <c r="C596" s="322">
        <v>587</v>
      </c>
      <c r="D596" s="322" t="s">
        <v>668</v>
      </c>
      <c r="E596" s="322" t="s">
        <v>134</v>
      </c>
      <c r="F596" s="322" t="s">
        <v>738</v>
      </c>
      <c r="G596" s="322" t="s">
        <v>740</v>
      </c>
      <c r="H596" s="323"/>
      <c r="I596" s="322" t="s">
        <v>740</v>
      </c>
      <c r="J596" s="321" t="s">
        <v>739</v>
      </c>
      <c r="K596" s="320">
        <v>587</v>
      </c>
    </row>
    <row r="597" spans="2:11" s="314" customFormat="1" ht="12" customHeight="1" x14ac:dyDescent="0.25">
      <c r="B597" s="324">
        <v>4</v>
      </c>
      <c r="C597" s="322">
        <v>588</v>
      </c>
      <c r="D597" s="322" t="s">
        <v>668</v>
      </c>
      <c r="E597" s="322" t="s">
        <v>134</v>
      </c>
      <c r="F597" s="322" t="s">
        <v>738</v>
      </c>
      <c r="G597" s="322" t="s">
        <v>737</v>
      </c>
      <c r="H597" s="323"/>
      <c r="I597" s="322" t="s">
        <v>737</v>
      </c>
      <c r="J597" s="321" t="s">
        <v>736</v>
      </c>
      <c r="K597" s="320">
        <v>588</v>
      </c>
    </row>
    <row r="598" spans="2:11" s="314" customFormat="1" ht="12" customHeight="1" x14ac:dyDescent="0.25">
      <c r="B598" s="324">
        <v>2</v>
      </c>
      <c r="C598" s="322">
        <v>589</v>
      </c>
      <c r="D598" s="322" t="s">
        <v>668</v>
      </c>
      <c r="E598" s="322" t="s">
        <v>135</v>
      </c>
      <c r="F598" s="322"/>
      <c r="G598" s="322"/>
      <c r="H598" s="323"/>
      <c r="I598" s="322" t="s">
        <v>135</v>
      </c>
      <c r="J598" s="321" t="s">
        <v>735</v>
      </c>
      <c r="K598" s="320">
        <v>589</v>
      </c>
    </row>
    <row r="599" spans="2:11" s="314" customFormat="1" ht="12" customHeight="1" x14ac:dyDescent="0.25">
      <c r="B599" s="324">
        <v>3</v>
      </c>
      <c r="C599" s="322">
        <v>590</v>
      </c>
      <c r="D599" s="322" t="s">
        <v>668</v>
      </c>
      <c r="E599" s="322" t="s">
        <v>135</v>
      </c>
      <c r="F599" s="322" t="s">
        <v>734</v>
      </c>
      <c r="G599" s="322"/>
      <c r="H599" s="323"/>
      <c r="I599" s="322" t="s">
        <v>734</v>
      </c>
      <c r="J599" s="321" t="s">
        <v>454</v>
      </c>
      <c r="K599" s="320">
        <v>590</v>
      </c>
    </row>
    <row r="600" spans="2:11" s="314" customFormat="1" ht="12" customHeight="1" x14ac:dyDescent="0.25">
      <c r="B600" s="324">
        <v>3</v>
      </c>
      <c r="C600" s="322">
        <v>591</v>
      </c>
      <c r="D600" s="322" t="s">
        <v>668</v>
      </c>
      <c r="E600" s="322" t="s">
        <v>135</v>
      </c>
      <c r="F600" s="322" t="s">
        <v>733</v>
      </c>
      <c r="G600" s="322"/>
      <c r="H600" s="323"/>
      <c r="I600" s="322" t="s">
        <v>733</v>
      </c>
      <c r="J600" s="321" t="s">
        <v>732</v>
      </c>
      <c r="K600" s="320">
        <v>591</v>
      </c>
    </row>
    <row r="601" spans="2:11" s="314" customFormat="1" ht="12" customHeight="1" x14ac:dyDescent="0.25">
      <c r="B601" s="324">
        <v>3</v>
      </c>
      <c r="C601" s="322">
        <v>592</v>
      </c>
      <c r="D601" s="322" t="s">
        <v>668</v>
      </c>
      <c r="E601" s="322" t="s">
        <v>135</v>
      </c>
      <c r="F601" s="322" t="s">
        <v>731</v>
      </c>
      <c r="G601" s="322"/>
      <c r="H601" s="323"/>
      <c r="I601" s="322" t="s">
        <v>731</v>
      </c>
      <c r="J601" s="321" t="s">
        <v>730</v>
      </c>
      <c r="K601" s="320">
        <v>592</v>
      </c>
    </row>
    <row r="602" spans="2:11" s="314" customFormat="1" ht="12" customHeight="1" x14ac:dyDescent="0.25">
      <c r="B602" s="324">
        <v>3</v>
      </c>
      <c r="C602" s="322">
        <v>593</v>
      </c>
      <c r="D602" s="322" t="s">
        <v>668</v>
      </c>
      <c r="E602" s="322" t="s">
        <v>135</v>
      </c>
      <c r="F602" s="322" t="s">
        <v>729</v>
      </c>
      <c r="G602" s="322"/>
      <c r="H602" s="323"/>
      <c r="I602" s="322" t="s">
        <v>729</v>
      </c>
      <c r="J602" s="321" t="s">
        <v>728</v>
      </c>
      <c r="K602" s="320">
        <v>593</v>
      </c>
    </row>
    <row r="603" spans="2:11" s="314" customFormat="1" ht="12" customHeight="1" x14ac:dyDescent="0.25">
      <c r="B603" s="324">
        <v>3</v>
      </c>
      <c r="C603" s="322">
        <v>594</v>
      </c>
      <c r="D603" s="322" t="s">
        <v>668</v>
      </c>
      <c r="E603" s="322" t="s">
        <v>135</v>
      </c>
      <c r="F603" s="322" t="s">
        <v>727</v>
      </c>
      <c r="G603" s="322"/>
      <c r="H603" s="323"/>
      <c r="I603" s="322" t="s">
        <v>727</v>
      </c>
      <c r="J603" s="321" t="s">
        <v>726</v>
      </c>
      <c r="K603" s="320">
        <v>594</v>
      </c>
    </row>
    <row r="604" spans="2:11" s="314" customFormat="1" ht="12" customHeight="1" x14ac:dyDescent="0.25">
      <c r="B604" s="324">
        <v>3</v>
      </c>
      <c r="C604" s="322">
        <v>595</v>
      </c>
      <c r="D604" s="322" t="s">
        <v>668</v>
      </c>
      <c r="E604" s="322" t="s">
        <v>135</v>
      </c>
      <c r="F604" s="322" t="s">
        <v>720</v>
      </c>
      <c r="G604" s="322"/>
      <c r="H604" s="323"/>
      <c r="I604" s="322" t="s">
        <v>720</v>
      </c>
      <c r="J604" s="321" t="s">
        <v>725</v>
      </c>
      <c r="K604" s="320">
        <v>595</v>
      </c>
    </row>
    <row r="605" spans="2:11" s="314" customFormat="1" ht="12" customHeight="1" x14ac:dyDescent="0.25">
      <c r="B605" s="324">
        <v>4</v>
      </c>
      <c r="C605" s="322">
        <v>596</v>
      </c>
      <c r="D605" s="322" t="s">
        <v>668</v>
      </c>
      <c r="E605" s="322" t="s">
        <v>135</v>
      </c>
      <c r="F605" s="322" t="s">
        <v>720</v>
      </c>
      <c r="G605" s="322" t="s">
        <v>724</v>
      </c>
      <c r="H605" s="323"/>
      <c r="I605" s="322" t="s">
        <v>724</v>
      </c>
      <c r="J605" s="321" t="s">
        <v>723</v>
      </c>
      <c r="K605" s="320">
        <v>596</v>
      </c>
    </row>
    <row r="606" spans="2:11" s="314" customFormat="1" ht="12" customHeight="1" x14ac:dyDescent="0.25">
      <c r="B606" s="324">
        <v>4</v>
      </c>
      <c r="C606" s="322">
        <v>597</v>
      </c>
      <c r="D606" s="322" t="s">
        <v>668</v>
      </c>
      <c r="E606" s="322" t="s">
        <v>135</v>
      </c>
      <c r="F606" s="322" t="s">
        <v>720</v>
      </c>
      <c r="G606" s="322" t="s">
        <v>722</v>
      </c>
      <c r="H606" s="323"/>
      <c r="I606" s="322" t="s">
        <v>722</v>
      </c>
      <c r="J606" s="321" t="s">
        <v>721</v>
      </c>
      <c r="K606" s="320">
        <v>597</v>
      </c>
    </row>
    <row r="607" spans="2:11" s="314" customFormat="1" ht="12" customHeight="1" x14ac:dyDescent="0.25">
      <c r="B607" s="324">
        <v>4</v>
      </c>
      <c r="C607" s="322">
        <v>598</v>
      </c>
      <c r="D607" s="322" t="s">
        <v>668</v>
      </c>
      <c r="E607" s="322" t="s">
        <v>135</v>
      </c>
      <c r="F607" s="322" t="s">
        <v>720</v>
      </c>
      <c r="G607" s="322" t="s">
        <v>719</v>
      </c>
      <c r="H607" s="323"/>
      <c r="I607" s="322" t="s">
        <v>719</v>
      </c>
      <c r="J607" s="321" t="s">
        <v>718</v>
      </c>
      <c r="K607" s="320">
        <v>598</v>
      </c>
    </row>
    <row r="608" spans="2:11" s="314" customFormat="1" ht="12" customHeight="1" x14ac:dyDescent="0.25">
      <c r="B608" s="324">
        <v>3</v>
      </c>
      <c r="C608" s="322">
        <v>599</v>
      </c>
      <c r="D608" s="322" t="s">
        <v>668</v>
      </c>
      <c r="E608" s="322" t="s">
        <v>135</v>
      </c>
      <c r="F608" s="322" t="s">
        <v>714</v>
      </c>
      <c r="G608" s="322"/>
      <c r="H608" s="323"/>
      <c r="I608" s="322" t="s">
        <v>714</v>
      </c>
      <c r="J608" s="321" t="s">
        <v>717</v>
      </c>
      <c r="K608" s="320">
        <v>599</v>
      </c>
    </row>
    <row r="609" spans="2:11" s="314" customFormat="1" ht="12" customHeight="1" x14ac:dyDescent="0.25">
      <c r="B609" s="324">
        <v>4</v>
      </c>
      <c r="C609" s="322">
        <v>600</v>
      </c>
      <c r="D609" s="322" t="s">
        <v>668</v>
      </c>
      <c r="E609" s="322" t="s">
        <v>135</v>
      </c>
      <c r="F609" s="322" t="s">
        <v>714</v>
      </c>
      <c r="G609" s="322" t="s">
        <v>716</v>
      </c>
      <c r="H609" s="323"/>
      <c r="I609" s="322" t="s">
        <v>716</v>
      </c>
      <c r="J609" s="321" t="s">
        <v>715</v>
      </c>
      <c r="K609" s="320">
        <v>600</v>
      </c>
    </row>
    <row r="610" spans="2:11" s="314" customFormat="1" ht="12" customHeight="1" x14ac:dyDescent="0.25">
      <c r="B610" s="324">
        <v>4</v>
      </c>
      <c r="C610" s="322">
        <v>601</v>
      </c>
      <c r="D610" s="322" t="s">
        <v>668</v>
      </c>
      <c r="E610" s="322" t="s">
        <v>135</v>
      </c>
      <c r="F610" s="322" t="s">
        <v>714</v>
      </c>
      <c r="G610" s="322" t="s">
        <v>713</v>
      </c>
      <c r="H610" s="323"/>
      <c r="I610" s="322" t="s">
        <v>713</v>
      </c>
      <c r="J610" s="321" t="s">
        <v>712</v>
      </c>
      <c r="K610" s="320">
        <v>601</v>
      </c>
    </row>
    <row r="611" spans="2:11" s="314" customFormat="1" ht="12" customHeight="1" x14ac:dyDescent="0.25">
      <c r="B611" s="324">
        <v>2</v>
      </c>
      <c r="C611" s="322">
        <v>602</v>
      </c>
      <c r="D611" s="322" t="s">
        <v>668</v>
      </c>
      <c r="E611" s="322" t="s">
        <v>136</v>
      </c>
      <c r="F611" s="322"/>
      <c r="G611" s="322"/>
      <c r="H611" s="323"/>
      <c r="I611" s="322" t="s">
        <v>136</v>
      </c>
      <c r="J611" s="321" t="s">
        <v>711</v>
      </c>
      <c r="K611" s="320">
        <v>602</v>
      </c>
    </row>
    <row r="612" spans="2:11" s="314" customFormat="1" ht="12" customHeight="1" x14ac:dyDescent="0.25">
      <c r="B612" s="324">
        <v>3</v>
      </c>
      <c r="C612" s="322">
        <v>603</v>
      </c>
      <c r="D612" s="322" t="s">
        <v>668</v>
      </c>
      <c r="E612" s="322" t="s">
        <v>136</v>
      </c>
      <c r="F612" s="322" t="s">
        <v>710</v>
      </c>
      <c r="G612" s="322"/>
      <c r="H612" s="323"/>
      <c r="I612" s="322" t="s">
        <v>710</v>
      </c>
      <c r="J612" s="321" t="s">
        <v>454</v>
      </c>
      <c r="K612" s="320">
        <v>603</v>
      </c>
    </row>
    <row r="613" spans="2:11" s="314" customFormat="1" ht="12" customHeight="1" x14ac:dyDescent="0.25">
      <c r="B613" s="324">
        <v>3</v>
      </c>
      <c r="C613" s="322">
        <v>604</v>
      </c>
      <c r="D613" s="322" t="s">
        <v>668</v>
      </c>
      <c r="E613" s="322" t="s">
        <v>136</v>
      </c>
      <c r="F613" s="322" t="s">
        <v>709</v>
      </c>
      <c r="G613" s="322"/>
      <c r="H613" s="323"/>
      <c r="I613" s="322" t="s">
        <v>709</v>
      </c>
      <c r="J613" s="321" t="s">
        <v>708</v>
      </c>
      <c r="K613" s="320">
        <v>604</v>
      </c>
    </row>
    <row r="614" spans="2:11" s="314" customFormat="1" ht="12" customHeight="1" x14ac:dyDescent="0.25">
      <c r="B614" s="324">
        <v>3</v>
      </c>
      <c r="C614" s="322">
        <v>605</v>
      </c>
      <c r="D614" s="322" t="s">
        <v>668</v>
      </c>
      <c r="E614" s="322" t="s">
        <v>136</v>
      </c>
      <c r="F614" s="322" t="s">
        <v>707</v>
      </c>
      <c r="G614" s="322"/>
      <c r="H614" s="323"/>
      <c r="I614" s="322" t="s">
        <v>707</v>
      </c>
      <c r="J614" s="321" t="s">
        <v>706</v>
      </c>
      <c r="K614" s="320">
        <v>605</v>
      </c>
    </row>
    <row r="615" spans="2:11" s="314" customFormat="1" ht="12" customHeight="1" x14ac:dyDescent="0.25">
      <c r="B615" s="324">
        <v>3</v>
      </c>
      <c r="C615" s="322">
        <v>606</v>
      </c>
      <c r="D615" s="322" t="s">
        <v>668</v>
      </c>
      <c r="E615" s="322" t="s">
        <v>136</v>
      </c>
      <c r="F615" s="322" t="s">
        <v>705</v>
      </c>
      <c r="G615" s="322"/>
      <c r="H615" s="323"/>
      <c r="I615" s="322" t="s">
        <v>705</v>
      </c>
      <c r="J615" s="321" t="s">
        <v>704</v>
      </c>
      <c r="K615" s="320">
        <v>606</v>
      </c>
    </row>
    <row r="616" spans="2:11" s="314" customFormat="1" ht="12" customHeight="1" x14ac:dyDescent="0.25">
      <c r="B616" s="324">
        <v>3</v>
      </c>
      <c r="C616" s="322">
        <v>607</v>
      </c>
      <c r="D616" s="322" t="s">
        <v>668</v>
      </c>
      <c r="E616" s="322" t="s">
        <v>136</v>
      </c>
      <c r="F616" s="322" t="s">
        <v>688</v>
      </c>
      <c r="G616" s="322"/>
      <c r="H616" s="323"/>
      <c r="I616" s="322" t="s">
        <v>688</v>
      </c>
      <c r="J616" s="321" t="s">
        <v>703</v>
      </c>
      <c r="K616" s="320">
        <v>607</v>
      </c>
    </row>
    <row r="617" spans="2:11" s="314" customFormat="1" ht="12" customHeight="1" x14ac:dyDescent="0.25">
      <c r="B617" s="324">
        <v>4</v>
      </c>
      <c r="C617" s="322">
        <v>608</v>
      </c>
      <c r="D617" s="322" t="s">
        <v>668</v>
      </c>
      <c r="E617" s="322" t="s">
        <v>136</v>
      </c>
      <c r="F617" s="322" t="s">
        <v>688</v>
      </c>
      <c r="G617" s="322" t="s">
        <v>702</v>
      </c>
      <c r="H617" s="323"/>
      <c r="I617" s="322" t="s">
        <v>702</v>
      </c>
      <c r="J617" s="321" t="s">
        <v>701</v>
      </c>
      <c r="K617" s="320">
        <v>608</v>
      </c>
    </row>
    <row r="618" spans="2:11" s="314" customFormat="1" ht="12" customHeight="1" x14ac:dyDescent="0.25">
      <c r="B618" s="324">
        <v>4</v>
      </c>
      <c r="C618" s="322">
        <v>609</v>
      </c>
      <c r="D618" s="322" t="s">
        <v>668</v>
      </c>
      <c r="E618" s="322" t="s">
        <v>136</v>
      </c>
      <c r="F618" s="322" t="s">
        <v>688</v>
      </c>
      <c r="G618" s="322" t="s">
        <v>700</v>
      </c>
      <c r="H618" s="323"/>
      <c r="I618" s="322" t="s">
        <v>700</v>
      </c>
      <c r="J618" s="321" t="s">
        <v>699</v>
      </c>
      <c r="K618" s="320">
        <v>609</v>
      </c>
    </row>
    <row r="619" spans="2:11" s="314" customFormat="1" ht="12" customHeight="1" x14ac:dyDescent="0.25">
      <c r="B619" s="324">
        <v>4</v>
      </c>
      <c r="C619" s="322">
        <v>610</v>
      </c>
      <c r="D619" s="322" t="s">
        <v>668</v>
      </c>
      <c r="E619" s="322" t="s">
        <v>136</v>
      </c>
      <c r="F619" s="322" t="s">
        <v>688</v>
      </c>
      <c r="G619" s="322" t="s">
        <v>698</v>
      </c>
      <c r="H619" s="323"/>
      <c r="I619" s="322" t="s">
        <v>698</v>
      </c>
      <c r="J619" s="321" t="s">
        <v>697</v>
      </c>
      <c r="K619" s="320">
        <v>610</v>
      </c>
    </row>
    <row r="620" spans="2:11" s="314" customFormat="1" ht="12" customHeight="1" x14ac:dyDescent="0.25">
      <c r="B620" s="324">
        <v>4</v>
      </c>
      <c r="C620" s="322">
        <v>611</v>
      </c>
      <c r="D620" s="322" t="s">
        <v>668</v>
      </c>
      <c r="E620" s="322" t="s">
        <v>136</v>
      </c>
      <c r="F620" s="322" t="s">
        <v>688</v>
      </c>
      <c r="G620" s="322" t="s">
        <v>696</v>
      </c>
      <c r="H620" s="323"/>
      <c r="I620" s="322" t="s">
        <v>696</v>
      </c>
      <c r="J620" s="321" t="s">
        <v>695</v>
      </c>
      <c r="K620" s="320">
        <v>611</v>
      </c>
    </row>
    <row r="621" spans="2:11" s="314" customFormat="1" ht="12" customHeight="1" x14ac:dyDescent="0.25">
      <c r="B621" s="324">
        <v>4</v>
      </c>
      <c r="C621" s="322">
        <v>612</v>
      </c>
      <c r="D621" s="322" t="s">
        <v>668</v>
      </c>
      <c r="E621" s="322" t="s">
        <v>136</v>
      </c>
      <c r="F621" s="322" t="s">
        <v>688</v>
      </c>
      <c r="G621" s="322" t="s">
        <v>694</v>
      </c>
      <c r="H621" s="323"/>
      <c r="I621" s="322" t="s">
        <v>694</v>
      </c>
      <c r="J621" s="321" t="s">
        <v>693</v>
      </c>
      <c r="K621" s="320">
        <v>612</v>
      </c>
    </row>
    <row r="622" spans="2:11" s="314" customFormat="1" ht="12" customHeight="1" x14ac:dyDescent="0.25">
      <c r="B622" s="324">
        <v>4</v>
      </c>
      <c r="C622" s="322">
        <v>613</v>
      </c>
      <c r="D622" s="322" t="s">
        <v>668</v>
      </c>
      <c r="E622" s="322" t="s">
        <v>136</v>
      </c>
      <c r="F622" s="322" t="s">
        <v>688</v>
      </c>
      <c r="G622" s="322" t="s">
        <v>692</v>
      </c>
      <c r="H622" s="323"/>
      <c r="I622" s="322" t="s">
        <v>692</v>
      </c>
      <c r="J622" s="321" t="s">
        <v>691</v>
      </c>
      <c r="K622" s="320">
        <v>613</v>
      </c>
    </row>
    <row r="623" spans="2:11" s="314" customFormat="1" ht="12" customHeight="1" x14ac:dyDescent="0.25">
      <c r="B623" s="324">
        <v>4</v>
      </c>
      <c r="C623" s="322">
        <v>614</v>
      </c>
      <c r="D623" s="322" t="s">
        <v>668</v>
      </c>
      <c r="E623" s="322" t="s">
        <v>136</v>
      </c>
      <c r="F623" s="322" t="s">
        <v>688</v>
      </c>
      <c r="G623" s="322" t="s">
        <v>690</v>
      </c>
      <c r="H623" s="323"/>
      <c r="I623" s="322" t="s">
        <v>690</v>
      </c>
      <c r="J623" s="321" t="s">
        <v>689</v>
      </c>
      <c r="K623" s="320">
        <v>614</v>
      </c>
    </row>
    <row r="624" spans="2:11" s="314" customFormat="1" ht="12" customHeight="1" x14ac:dyDescent="0.25">
      <c r="B624" s="324">
        <v>4</v>
      </c>
      <c r="C624" s="322">
        <v>615</v>
      </c>
      <c r="D624" s="322" t="s">
        <v>668</v>
      </c>
      <c r="E624" s="322" t="s">
        <v>136</v>
      </c>
      <c r="F624" s="322" t="s">
        <v>688</v>
      </c>
      <c r="G624" s="322" t="s">
        <v>687</v>
      </c>
      <c r="H624" s="323"/>
      <c r="I624" s="322" t="s">
        <v>687</v>
      </c>
      <c r="J624" s="321" t="s">
        <v>686</v>
      </c>
      <c r="K624" s="320">
        <v>615</v>
      </c>
    </row>
    <row r="625" spans="2:11" s="314" customFormat="1" ht="12" customHeight="1" x14ac:dyDescent="0.25">
      <c r="B625" s="324">
        <v>3</v>
      </c>
      <c r="C625" s="322">
        <v>616</v>
      </c>
      <c r="D625" s="322" t="s">
        <v>668</v>
      </c>
      <c r="E625" s="322" t="s">
        <v>136</v>
      </c>
      <c r="F625" s="322" t="s">
        <v>685</v>
      </c>
      <c r="G625" s="322"/>
      <c r="H625" s="323"/>
      <c r="I625" s="322" t="s">
        <v>685</v>
      </c>
      <c r="J625" s="321" t="s">
        <v>684</v>
      </c>
      <c r="K625" s="320">
        <v>616</v>
      </c>
    </row>
    <row r="626" spans="2:11" s="314" customFormat="1" ht="12" customHeight="1" x14ac:dyDescent="0.25">
      <c r="B626" s="324">
        <v>3</v>
      </c>
      <c r="C626" s="322">
        <v>617</v>
      </c>
      <c r="D626" s="322" t="s">
        <v>668</v>
      </c>
      <c r="E626" s="322" t="s">
        <v>136</v>
      </c>
      <c r="F626" s="322" t="s">
        <v>676</v>
      </c>
      <c r="G626" s="322"/>
      <c r="H626" s="323"/>
      <c r="I626" s="322" t="s">
        <v>676</v>
      </c>
      <c r="J626" s="321" t="s">
        <v>683</v>
      </c>
      <c r="K626" s="320">
        <v>617</v>
      </c>
    </row>
    <row r="627" spans="2:11" s="314" customFormat="1" ht="12" customHeight="1" x14ac:dyDescent="0.25">
      <c r="B627" s="324">
        <v>4</v>
      </c>
      <c r="C627" s="322">
        <v>618</v>
      </c>
      <c r="D627" s="322" t="s">
        <v>668</v>
      </c>
      <c r="E627" s="322" t="s">
        <v>136</v>
      </c>
      <c r="F627" s="322" t="s">
        <v>676</v>
      </c>
      <c r="G627" s="322" t="s">
        <v>682</v>
      </c>
      <c r="H627" s="323"/>
      <c r="I627" s="322" t="s">
        <v>682</v>
      </c>
      <c r="J627" s="321" t="s">
        <v>681</v>
      </c>
      <c r="K627" s="320">
        <v>618</v>
      </c>
    </row>
    <row r="628" spans="2:11" s="314" customFormat="1" ht="12" customHeight="1" x14ac:dyDescent="0.25">
      <c r="B628" s="324">
        <v>4</v>
      </c>
      <c r="C628" s="322">
        <v>619</v>
      </c>
      <c r="D628" s="322" t="s">
        <v>668</v>
      </c>
      <c r="E628" s="322" t="s">
        <v>136</v>
      </c>
      <c r="F628" s="322" t="s">
        <v>676</v>
      </c>
      <c r="G628" s="322" t="s">
        <v>680</v>
      </c>
      <c r="H628" s="323"/>
      <c r="I628" s="322" t="s">
        <v>680</v>
      </c>
      <c r="J628" s="321" t="s">
        <v>679</v>
      </c>
      <c r="K628" s="320">
        <v>619</v>
      </c>
    </row>
    <row r="629" spans="2:11" s="314" customFormat="1" ht="12" customHeight="1" x14ac:dyDescent="0.25">
      <c r="B629" s="324">
        <v>4</v>
      </c>
      <c r="C629" s="322">
        <v>620</v>
      </c>
      <c r="D629" s="322" t="s">
        <v>668</v>
      </c>
      <c r="E629" s="322" t="s">
        <v>136</v>
      </c>
      <c r="F629" s="322" t="s">
        <v>676</v>
      </c>
      <c r="G629" s="322" t="s">
        <v>678</v>
      </c>
      <c r="H629" s="323"/>
      <c r="I629" s="322" t="s">
        <v>678</v>
      </c>
      <c r="J629" s="321" t="s">
        <v>677</v>
      </c>
      <c r="K629" s="320">
        <v>620</v>
      </c>
    </row>
    <row r="630" spans="2:11" s="314" customFormat="1" ht="12" customHeight="1" x14ac:dyDescent="0.25">
      <c r="B630" s="324">
        <v>4</v>
      </c>
      <c r="C630" s="322">
        <v>621</v>
      </c>
      <c r="D630" s="322" t="s">
        <v>668</v>
      </c>
      <c r="E630" s="322" t="s">
        <v>136</v>
      </c>
      <c r="F630" s="322" t="s">
        <v>676</v>
      </c>
      <c r="G630" s="322" t="s">
        <v>675</v>
      </c>
      <c r="H630" s="323"/>
      <c r="I630" s="322" t="s">
        <v>675</v>
      </c>
      <c r="J630" s="321" t="s">
        <v>674</v>
      </c>
      <c r="K630" s="320">
        <v>621</v>
      </c>
    </row>
    <row r="631" spans="2:11" s="314" customFormat="1" ht="12" customHeight="1" x14ac:dyDescent="0.25">
      <c r="B631" s="324">
        <v>3</v>
      </c>
      <c r="C631" s="322">
        <v>622</v>
      </c>
      <c r="D631" s="322" t="s">
        <v>668</v>
      </c>
      <c r="E631" s="322" t="s">
        <v>136</v>
      </c>
      <c r="F631" s="322" t="s">
        <v>667</v>
      </c>
      <c r="G631" s="322"/>
      <c r="H631" s="323"/>
      <c r="I631" s="322" t="s">
        <v>667</v>
      </c>
      <c r="J631" s="321" t="s">
        <v>673</v>
      </c>
      <c r="K631" s="320">
        <v>622</v>
      </c>
    </row>
    <row r="632" spans="2:11" s="314" customFormat="1" ht="12" customHeight="1" x14ac:dyDescent="0.25">
      <c r="B632" s="324">
        <v>4</v>
      </c>
      <c r="C632" s="322">
        <v>623</v>
      </c>
      <c r="D632" s="322" t="s">
        <v>668</v>
      </c>
      <c r="E632" s="322" t="s">
        <v>136</v>
      </c>
      <c r="F632" s="322" t="s">
        <v>667</v>
      </c>
      <c r="G632" s="322" t="s">
        <v>672</v>
      </c>
      <c r="H632" s="323"/>
      <c r="I632" s="322" t="s">
        <v>672</v>
      </c>
      <c r="J632" s="321" t="s">
        <v>671</v>
      </c>
      <c r="K632" s="320">
        <v>623</v>
      </c>
    </row>
    <row r="633" spans="2:11" s="314" customFormat="1" ht="12" customHeight="1" x14ac:dyDescent="0.25">
      <c r="B633" s="324">
        <v>4</v>
      </c>
      <c r="C633" s="322">
        <v>624</v>
      </c>
      <c r="D633" s="322" t="s">
        <v>668</v>
      </c>
      <c r="E633" s="322" t="s">
        <v>136</v>
      </c>
      <c r="F633" s="322" t="s">
        <v>667</v>
      </c>
      <c r="G633" s="322" t="s">
        <v>670</v>
      </c>
      <c r="H633" s="323"/>
      <c r="I633" s="322" t="s">
        <v>670</v>
      </c>
      <c r="J633" s="321" t="s">
        <v>669</v>
      </c>
      <c r="K633" s="320">
        <v>624</v>
      </c>
    </row>
    <row r="634" spans="2:11" s="314" customFormat="1" ht="12" customHeight="1" x14ac:dyDescent="0.25">
      <c r="B634" s="324">
        <v>4</v>
      </c>
      <c r="C634" s="322">
        <v>625</v>
      </c>
      <c r="D634" s="322" t="s">
        <v>668</v>
      </c>
      <c r="E634" s="322" t="s">
        <v>136</v>
      </c>
      <c r="F634" s="322" t="s">
        <v>667</v>
      </c>
      <c r="G634" s="322" t="s">
        <v>666</v>
      </c>
      <c r="H634" s="323"/>
      <c r="I634" s="322" t="s">
        <v>666</v>
      </c>
      <c r="J634" s="321" t="s">
        <v>665</v>
      </c>
      <c r="K634" s="320">
        <v>625</v>
      </c>
    </row>
    <row r="635" spans="2:11" s="314" customFormat="1" ht="12" customHeight="1" x14ac:dyDescent="0.25">
      <c r="B635" s="324">
        <v>1</v>
      </c>
      <c r="C635" s="322">
        <v>626</v>
      </c>
      <c r="D635" s="322" t="s">
        <v>603</v>
      </c>
      <c r="E635" s="322"/>
      <c r="F635" s="322"/>
      <c r="G635" s="322"/>
      <c r="H635" s="323" t="s">
        <v>459</v>
      </c>
      <c r="I635" s="322" t="s">
        <v>603</v>
      </c>
      <c r="J635" s="321" t="s">
        <v>664</v>
      </c>
      <c r="K635" s="320">
        <v>626</v>
      </c>
    </row>
    <row r="636" spans="2:11" s="314" customFormat="1" ht="12" customHeight="1" x14ac:dyDescent="0.25">
      <c r="B636" s="324">
        <v>2</v>
      </c>
      <c r="C636" s="322">
        <v>627</v>
      </c>
      <c r="D636" s="322" t="s">
        <v>603</v>
      </c>
      <c r="E636" s="322" t="s">
        <v>137</v>
      </c>
      <c r="F636" s="322"/>
      <c r="G636" s="322"/>
      <c r="H636" s="323" t="s">
        <v>459</v>
      </c>
      <c r="I636" s="322" t="s">
        <v>137</v>
      </c>
      <c r="J636" s="321" t="s">
        <v>663</v>
      </c>
      <c r="K636" s="320">
        <v>627</v>
      </c>
    </row>
    <row r="637" spans="2:11" s="314" customFormat="1" ht="12" customHeight="1" x14ac:dyDescent="0.25">
      <c r="B637" s="324">
        <v>3</v>
      </c>
      <c r="C637" s="322">
        <v>628</v>
      </c>
      <c r="D637" s="322" t="s">
        <v>603</v>
      </c>
      <c r="E637" s="322" t="s">
        <v>137</v>
      </c>
      <c r="F637" s="322" t="s">
        <v>662</v>
      </c>
      <c r="G637" s="322"/>
      <c r="H637" s="323" t="s">
        <v>459</v>
      </c>
      <c r="I637" s="322" t="s">
        <v>662</v>
      </c>
      <c r="J637" s="321" t="s">
        <v>454</v>
      </c>
      <c r="K637" s="320">
        <v>628</v>
      </c>
    </row>
    <row r="638" spans="2:11" s="314" customFormat="1" ht="12" customHeight="1" x14ac:dyDescent="0.25">
      <c r="B638" s="324">
        <v>3</v>
      </c>
      <c r="C638" s="322">
        <v>629</v>
      </c>
      <c r="D638" s="322" t="s">
        <v>603</v>
      </c>
      <c r="E638" s="322" t="s">
        <v>137</v>
      </c>
      <c r="F638" s="322" t="s">
        <v>661</v>
      </c>
      <c r="G638" s="322"/>
      <c r="H638" s="323" t="s">
        <v>459</v>
      </c>
      <c r="I638" s="322" t="s">
        <v>661</v>
      </c>
      <c r="J638" s="321" t="s">
        <v>660</v>
      </c>
      <c r="K638" s="320">
        <v>629</v>
      </c>
    </row>
    <row r="639" spans="2:11" s="314" customFormat="1" ht="12" customHeight="1" x14ac:dyDescent="0.25">
      <c r="B639" s="324">
        <v>3</v>
      </c>
      <c r="C639" s="322">
        <v>630</v>
      </c>
      <c r="D639" s="322" t="s">
        <v>603</v>
      </c>
      <c r="E639" s="322" t="s">
        <v>137</v>
      </c>
      <c r="F639" s="322" t="s">
        <v>659</v>
      </c>
      <c r="G639" s="322"/>
      <c r="H639" s="323" t="s">
        <v>459</v>
      </c>
      <c r="I639" s="322" t="s">
        <v>659</v>
      </c>
      <c r="J639" s="321" t="s">
        <v>658</v>
      </c>
      <c r="K639" s="320">
        <v>630</v>
      </c>
    </row>
    <row r="640" spans="2:11" s="314" customFormat="1" ht="12" customHeight="1" x14ac:dyDescent="0.25">
      <c r="B640" s="324">
        <v>3</v>
      </c>
      <c r="C640" s="322">
        <v>631</v>
      </c>
      <c r="D640" s="322" t="s">
        <v>603</v>
      </c>
      <c r="E640" s="322" t="s">
        <v>137</v>
      </c>
      <c r="F640" s="322" t="s">
        <v>657</v>
      </c>
      <c r="G640" s="322"/>
      <c r="H640" s="323" t="s">
        <v>459</v>
      </c>
      <c r="I640" s="322" t="s">
        <v>657</v>
      </c>
      <c r="J640" s="321" t="s">
        <v>656</v>
      </c>
      <c r="K640" s="320">
        <v>631</v>
      </c>
    </row>
    <row r="641" spans="2:11" s="314" customFormat="1" ht="12" customHeight="1" x14ac:dyDescent="0.25">
      <c r="B641" s="324">
        <v>3</v>
      </c>
      <c r="C641" s="322">
        <v>632</v>
      </c>
      <c r="D641" s="322" t="s">
        <v>603</v>
      </c>
      <c r="E641" s="322" t="s">
        <v>137</v>
      </c>
      <c r="F641" s="322" t="s">
        <v>655</v>
      </c>
      <c r="G641" s="322"/>
      <c r="H641" s="323" t="s">
        <v>459</v>
      </c>
      <c r="I641" s="322" t="s">
        <v>655</v>
      </c>
      <c r="J641" s="321" t="s">
        <v>654</v>
      </c>
      <c r="K641" s="320">
        <v>632</v>
      </c>
    </row>
    <row r="642" spans="2:11" s="314" customFormat="1" ht="12" customHeight="1" x14ac:dyDescent="0.25">
      <c r="B642" s="324">
        <v>3</v>
      </c>
      <c r="C642" s="322">
        <v>633</v>
      </c>
      <c r="D642" s="322" t="s">
        <v>603</v>
      </c>
      <c r="E642" s="322" t="s">
        <v>137</v>
      </c>
      <c r="F642" s="322" t="s">
        <v>653</v>
      </c>
      <c r="G642" s="322"/>
      <c r="H642" s="323" t="s">
        <v>459</v>
      </c>
      <c r="I642" s="322" t="s">
        <v>653</v>
      </c>
      <c r="J642" s="321" t="s">
        <v>652</v>
      </c>
      <c r="K642" s="320">
        <v>633</v>
      </c>
    </row>
    <row r="643" spans="2:11" s="314" customFormat="1" ht="12" customHeight="1" x14ac:dyDescent="0.25">
      <c r="B643" s="324">
        <v>3</v>
      </c>
      <c r="C643" s="322">
        <v>634</v>
      </c>
      <c r="D643" s="322" t="s">
        <v>603</v>
      </c>
      <c r="E643" s="322" t="s">
        <v>137</v>
      </c>
      <c r="F643" s="322" t="s">
        <v>651</v>
      </c>
      <c r="G643" s="322"/>
      <c r="H643" s="323" t="s">
        <v>459</v>
      </c>
      <c r="I643" s="322" t="s">
        <v>651</v>
      </c>
      <c r="J643" s="321" t="s">
        <v>650</v>
      </c>
      <c r="K643" s="320">
        <v>634</v>
      </c>
    </row>
    <row r="644" spans="2:11" s="314" customFormat="1" ht="12" customHeight="1" x14ac:dyDescent="0.25">
      <c r="B644" s="324">
        <v>3</v>
      </c>
      <c r="C644" s="322">
        <v>635</v>
      </c>
      <c r="D644" s="322" t="s">
        <v>603</v>
      </c>
      <c r="E644" s="322" t="s">
        <v>137</v>
      </c>
      <c r="F644" s="322" t="s">
        <v>646</v>
      </c>
      <c r="G644" s="322"/>
      <c r="H644" s="323" t="s">
        <v>459</v>
      </c>
      <c r="I644" s="322" t="s">
        <v>646</v>
      </c>
      <c r="J644" s="321" t="s">
        <v>649</v>
      </c>
      <c r="K644" s="320">
        <v>635</v>
      </c>
    </row>
    <row r="645" spans="2:11" s="314" customFormat="1" ht="12" customHeight="1" x14ac:dyDescent="0.25">
      <c r="B645" s="324">
        <v>4</v>
      </c>
      <c r="C645" s="322">
        <v>636</v>
      </c>
      <c r="D645" s="322" t="s">
        <v>603</v>
      </c>
      <c r="E645" s="322" t="s">
        <v>137</v>
      </c>
      <c r="F645" s="322" t="s">
        <v>646</v>
      </c>
      <c r="G645" s="322" t="s">
        <v>648</v>
      </c>
      <c r="H645" s="323" t="s">
        <v>459</v>
      </c>
      <c r="I645" s="322" t="s">
        <v>648</v>
      </c>
      <c r="J645" s="321" t="s">
        <v>647</v>
      </c>
      <c r="K645" s="320">
        <v>636</v>
      </c>
    </row>
    <row r="646" spans="2:11" s="314" customFormat="1" ht="12" customHeight="1" x14ac:dyDescent="0.25">
      <c r="B646" s="324">
        <v>4</v>
      </c>
      <c r="C646" s="322">
        <v>637</v>
      </c>
      <c r="D646" s="322" t="s">
        <v>603</v>
      </c>
      <c r="E646" s="322" t="s">
        <v>137</v>
      </c>
      <c r="F646" s="322" t="s">
        <v>646</v>
      </c>
      <c r="G646" s="322" t="s">
        <v>645</v>
      </c>
      <c r="H646" s="323" t="s">
        <v>459</v>
      </c>
      <c r="I646" s="322" t="s">
        <v>645</v>
      </c>
      <c r="J646" s="321" t="s">
        <v>644</v>
      </c>
      <c r="K646" s="320">
        <v>637</v>
      </c>
    </row>
    <row r="647" spans="2:11" s="314" customFormat="1" ht="12" customHeight="1" x14ac:dyDescent="0.25">
      <c r="B647" s="324">
        <v>3</v>
      </c>
      <c r="C647" s="322">
        <v>638</v>
      </c>
      <c r="D647" s="322" t="s">
        <v>603</v>
      </c>
      <c r="E647" s="322" t="s">
        <v>137</v>
      </c>
      <c r="F647" s="322" t="s">
        <v>643</v>
      </c>
      <c r="G647" s="322"/>
      <c r="H647" s="323" t="s">
        <v>459</v>
      </c>
      <c r="I647" s="322" t="s">
        <v>643</v>
      </c>
      <c r="J647" s="321" t="s">
        <v>642</v>
      </c>
      <c r="K647" s="320">
        <v>638</v>
      </c>
    </row>
    <row r="648" spans="2:11" s="314" customFormat="1" ht="12" customHeight="1" x14ac:dyDescent="0.25">
      <c r="B648" s="324">
        <v>3</v>
      </c>
      <c r="C648" s="322">
        <v>639</v>
      </c>
      <c r="D648" s="322" t="s">
        <v>603</v>
      </c>
      <c r="E648" s="322" t="s">
        <v>137</v>
      </c>
      <c r="F648" s="322" t="s">
        <v>641</v>
      </c>
      <c r="G648" s="322"/>
      <c r="H648" s="323" t="s">
        <v>459</v>
      </c>
      <c r="I648" s="322" t="s">
        <v>641</v>
      </c>
      <c r="J648" s="321" t="s">
        <v>640</v>
      </c>
      <c r="K648" s="320">
        <v>639</v>
      </c>
    </row>
    <row r="649" spans="2:11" s="314" customFormat="1" ht="12" customHeight="1" x14ac:dyDescent="0.25">
      <c r="B649" s="324">
        <v>2</v>
      </c>
      <c r="C649" s="322">
        <v>640</v>
      </c>
      <c r="D649" s="322" t="s">
        <v>603</v>
      </c>
      <c r="E649" s="322" t="s">
        <v>138</v>
      </c>
      <c r="F649" s="322"/>
      <c r="G649" s="322"/>
      <c r="H649" s="323"/>
      <c r="I649" s="322" t="s">
        <v>138</v>
      </c>
      <c r="J649" s="321" t="s">
        <v>639</v>
      </c>
      <c r="K649" s="320">
        <v>640</v>
      </c>
    </row>
    <row r="650" spans="2:11" s="314" customFormat="1" ht="12" customHeight="1" x14ac:dyDescent="0.25">
      <c r="B650" s="324">
        <v>3</v>
      </c>
      <c r="C650" s="322">
        <v>641</v>
      </c>
      <c r="D650" s="322" t="s">
        <v>603</v>
      </c>
      <c r="E650" s="322" t="s">
        <v>138</v>
      </c>
      <c r="F650" s="322" t="s">
        <v>638</v>
      </c>
      <c r="G650" s="322"/>
      <c r="H650" s="323"/>
      <c r="I650" s="322" t="s">
        <v>638</v>
      </c>
      <c r="J650" s="321" t="s">
        <v>454</v>
      </c>
      <c r="K650" s="320">
        <v>641</v>
      </c>
    </row>
    <row r="651" spans="2:11" s="314" customFormat="1" ht="12" customHeight="1" x14ac:dyDescent="0.25">
      <c r="B651" s="324">
        <v>3</v>
      </c>
      <c r="C651" s="322">
        <v>642</v>
      </c>
      <c r="D651" s="322" t="s">
        <v>603</v>
      </c>
      <c r="E651" s="322" t="s">
        <v>138</v>
      </c>
      <c r="F651" s="322" t="s">
        <v>626</v>
      </c>
      <c r="G651" s="322"/>
      <c r="H651" s="323"/>
      <c r="I651" s="322" t="s">
        <v>626</v>
      </c>
      <c r="J651" s="321" t="s">
        <v>637</v>
      </c>
      <c r="K651" s="320">
        <v>642</v>
      </c>
    </row>
    <row r="652" spans="2:11" s="314" customFormat="1" ht="12" customHeight="1" x14ac:dyDescent="0.25">
      <c r="B652" s="324">
        <v>4</v>
      </c>
      <c r="C652" s="322">
        <v>643</v>
      </c>
      <c r="D652" s="322" t="s">
        <v>603</v>
      </c>
      <c r="E652" s="322" t="s">
        <v>138</v>
      </c>
      <c r="F652" s="322" t="s">
        <v>626</v>
      </c>
      <c r="G652" s="322" t="s">
        <v>636</v>
      </c>
      <c r="H652" s="323"/>
      <c r="I652" s="322" t="s">
        <v>636</v>
      </c>
      <c r="J652" s="321" t="s">
        <v>635</v>
      </c>
      <c r="K652" s="320">
        <v>643</v>
      </c>
    </row>
    <row r="653" spans="2:11" s="314" customFormat="1" ht="12" customHeight="1" x14ac:dyDescent="0.25">
      <c r="B653" s="324">
        <v>4</v>
      </c>
      <c r="C653" s="322">
        <v>644</v>
      </c>
      <c r="D653" s="322" t="s">
        <v>603</v>
      </c>
      <c r="E653" s="322" t="s">
        <v>138</v>
      </c>
      <c r="F653" s="322" t="s">
        <v>626</v>
      </c>
      <c r="G653" s="322" t="s">
        <v>634</v>
      </c>
      <c r="H653" s="323"/>
      <c r="I653" s="322" t="s">
        <v>634</v>
      </c>
      <c r="J653" s="321" t="s">
        <v>633</v>
      </c>
      <c r="K653" s="320">
        <v>644</v>
      </c>
    </row>
    <row r="654" spans="2:11" s="314" customFormat="1" ht="12" customHeight="1" x14ac:dyDescent="0.25">
      <c r="B654" s="324">
        <v>4</v>
      </c>
      <c r="C654" s="322">
        <v>645</v>
      </c>
      <c r="D654" s="322" t="s">
        <v>603</v>
      </c>
      <c r="E654" s="322" t="s">
        <v>138</v>
      </c>
      <c r="F654" s="322" t="s">
        <v>626</v>
      </c>
      <c r="G654" s="322" t="s">
        <v>632</v>
      </c>
      <c r="H654" s="323"/>
      <c r="I654" s="322" t="s">
        <v>632</v>
      </c>
      <c r="J654" s="321" t="s">
        <v>631</v>
      </c>
      <c r="K654" s="320">
        <v>645</v>
      </c>
    </row>
    <row r="655" spans="2:11" s="314" customFormat="1" ht="12" customHeight="1" x14ac:dyDescent="0.25">
      <c r="B655" s="324">
        <v>4</v>
      </c>
      <c r="C655" s="322">
        <v>646</v>
      </c>
      <c r="D655" s="322" t="s">
        <v>603</v>
      </c>
      <c r="E655" s="322" t="s">
        <v>138</v>
      </c>
      <c r="F655" s="322" t="s">
        <v>626</v>
      </c>
      <c r="G655" s="322" t="s">
        <v>630</v>
      </c>
      <c r="H655" s="323"/>
      <c r="I655" s="322" t="s">
        <v>630</v>
      </c>
      <c r="J655" s="321" t="s">
        <v>629</v>
      </c>
      <c r="K655" s="320">
        <v>646</v>
      </c>
    </row>
    <row r="656" spans="2:11" s="314" customFormat="1" ht="12" customHeight="1" x14ac:dyDescent="0.25">
      <c r="B656" s="324">
        <v>4</v>
      </c>
      <c r="C656" s="322">
        <v>647</v>
      </c>
      <c r="D656" s="322" t="s">
        <v>603</v>
      </c>
      <c r="E656" s="322" t="s">
        <v>138</v>
      </c>
      <c r="F656" s="322" t="s">
        <v>626</v>
      </c>
      <c r="G656" s="322" t="s">
        <v>628</v>
      </c>
      <c r="H656" s="323"/>
      <c r="I656" s="322" t="s">
        <v>628</v>
      </c>
      <c r="J656" s="321" t="s">
        <v>627</v>
      </c>
      <c r="K656" s="320">
        <v>647</v>
      </c>
    </row>
    <row r="657" spans="2:11" s="314" customFormat="1" ht="12" customHeight="1" x14ac:dyDescent="0.25">
      <c r="B657" s="324">
        <v>4</v>
      </c>
      <c r="C657" s="322">
        <v>648</v>
      </c>
      <c r="D657" s="322" t="s">
        <v>603</v>
      </c>
      <c r="E657" s="322" t="s">
        <v>138</v>
      </c>
      <c r="F657" s="322" t="s">
        <v>626</v>
      </c>
      <c r="G657" s="322" t="s">
        <v>625</v>
      </c>
      <c r="H657" s="323"/>
      <c r="I657" s="322" t="s">
        <v>625</v>
      </c>
      <c r="J657" s="321" t="s">
        <v>624</v>
      </c>
      <c r="K657" s="320">
        <v>648</v>
      </c>
    </row>
    <row r="658" spans="2:11" s="314" customFormat="1" ht="12" customHeight="1" x14ac:dyDescent="0.25">
      <c r="B658" s="324">
        <v>3</v>
      </c>
      <c r="C658" s="322">
        <v>649</v>
      </c>
      <c r="D658" s="322" t="s">
        <v>603</v>
      </c>
      <c r="E658" s="322" t="s">
        <v>138</v>
      </c>
      <c r="F658" s="322" t="s">
        <v>623</v>
      </c>
      <c r="G658" s="322"/>
      <c r="H658" s="323"/>
      <c r="I658" s="322" t="s">
        <v>623</v>
      </c>
      <c r="J658" s="321" t="s">
        <v>622</v>
      </c>
      <c r="K658" s="320">
        <v>649</v>
      </c>
    </row>
    <row r="659" spans="2:11" s="314" customFormat="1" ht="12" customHeight="1" x14ac:dyDescent="0.25">
      <c r="B659" s="324">
        <v>3</v>
      </c>
      <c r="C659" s="322">
        <v>650</v>
      </c>
      <c r="D659" s="322" t="s">
        <v>603</v>
      </c>
      <c r="E659" s="322" t="s">
        <v>138</v>
      </c>
      <c r="F659" s="322" t="s">
        <v>621</v>
      </c>
      <c r="G659" s="322"/>
      <c r="H659" s="323"/>
      <c r="I659" s="322" t="s">
        <v>621</v>
      </c>
      <c r="J659" s="321" t="s">
        <v>620</v>
      </c>
      <c r="K659" s="320">
        <v>650</v>
      </c>
    </row>
    <row r="660" spans="2:11" s="314" customFormat="1" ht="12" customHeight="1" x14ac:dyDescent="0.25">
      <c r="B660" s="324">
        <v>3</v>
      </c>
      <c r="C660" s="322">
        <v>651</v>
      </c>
      <c r="D660" s="322" t="s">
        <v>603</v>
      </c>
      <c r="E660" s="322" t="s">
        <v>138</v>
      </c>
      <c r="F660" s="322" t="s">
        <v>606</v>
      </c>
      <c r="G660" s="322"/>
      <c r="H660" s="323"/>
      <c r="I660" s="322" t="s">
        <v>606</v>
      </c>
      <c r="J660" s="321" t="s">
        <v>619</v>
      </c>
      <c r="K660" s="320">
        <v>651</v>
      </c>
    </row>
    <row r="661" spans="2:11" s="314" customFormat="1" ht="12" customHeight="1" x14ac:dyDescent="0.25">
      <c r="B661" s="324">
        <v>4</v>
      </c>
      <c r="C661" s="322">
        <v>652</v>
      </c>
      <c r="D661" s="322" t="s">
        <v>603</v>
      </c>
      <c r="E661" s="322" t="s">
        <v>138</v>
      </c>
      <c r="F661" s="322" t="s">
        <v>606</v>
      </c>
      <c r="G661" s="322" t="s">
        <v>618</v>
      </c>
      <c r="H661" s="323"/>
      <c r="I661" s="322" t="s">
        <v>618</v>
      </c>
      <c r="J661" s="321" t="s">
        <v>617</v>
      </c>
      <c r="K661" s="320">
        <v>652</v>
      </c>
    </row>
    <row r="662" spans="2:11" s="314" customFormat="1" ht="12" customHeight="1" x14ac:dyDescent="0.25">
      <c r="B662" s="324">
        <v>4</v>
      </c>
      <c r="C662" s="322">
        <v>653</v>
      </c>
      <c r="D662" s="322" t="s">
        <v>603</v>
      </c>
      <c r="E662" s="322" t="s">
        <v>138</v>
      </c>
      <c r="F662" s="322" t="s">
        <v>606</v>
      </c>
      <c r="G662" s="322" t="s">
        <v>616</v>
      </c>
      <c r="H662" s="323"/>
      <c r="I662" s="322" t="s">
        <v>616</v>
      </c>
      <c r="J662" s="321" t="s">
        <v>615</v>
      </c>
      <c r="K662" s="320">
        <v>653</v>
      </c>
    </row>
    <row r="663" spans="2:11" s="314" customFormat="1" ht="12" customHeight="1" x14ac:dyDescent="0.25">
      <c r="B663" s="324">
        <v>4</v>
      </c>
      <c r="C663" s="322">
        <v>654</v>
      </c>
      <c r="D663" s="322" t="s">
        <v>603</v>
      </c>
      <c r="E663" s="322" t="s">
        <v>138</v>
      </c>
      <c r="F663" s="322" t="s">
        <v>606</v>
      </c>
      <c r="G663" s="322" t="s">
        <v>614</v>
      </c>
      <c r="H663" s="323"/>
      <c r="I663" s="322" t="s">
        <v>614</v>
      </c>
      <c r="J663" s="321" t="s">
        <v>613</v>
      </c>
      <c r="K663" s="320">
        <v>654</v>
      </c>
    </row>
    <row r="664" spans="2:11" s="314" customFormat="1" ht="12" customHeight="1" x14ac:dyDescent="0.25">
      <c r="B664" s="324">
        <v>4</v>
      </c>
      <c r="C664" s="322">
        <v>655</v>
      </c>
      <c r="D664" s="322" t="s">
        <v>603</v>
      </c>
      <c r="E664" s="322" t="s">
        <v>138</v>
      </c>
      <c r="F664" s="322" t="s">
        <v>606</v>
      </c>
      <c r="G664" s="322" t="s">
        <v>612</v>
      </c>
      <c r="H664" s="323"/>
      <c r="I664" s="322" t="s">
        <v>612</v>
      </c>
      <c r="J664" s="321" t="s">
        <v>611</v>
      </c>
      <c r="K664" s="320">
        <v>655</v>
      </c>
    </row>
    <row r="665" spans="2:11" s="314" customFormat="1" ht="12" customHeight="1" x14ac:dyDescent="0.25">
      <c r="B665" s="324">
        <v>4</v>
      </c>
      <c r="C665" s="322">
        <v>656</v>
      </c>
      <c r="D665" s="322" t="s">
        <v>603</v>
      </c>
      <c r="E665" s="322" t="s">
        <v>138</v>
      </c>
      <c r="F665" s="322" t="s">
        <v>606</v>
      </c>
      <c r="G665" s="322" t="s">
        <v>610</v>
      </c>
      <c r="H665" s="323"/>
      <c r="I665" s="322" t="s">
        <v>610</v>
      </c>
      <c r="J665" s="321" t="s">
        <v>609</v>
      </c>
      <c r="K665" s="320">
        <v>656</v>
      </c>
    </row>
    <row r="666" spans="2:11" s="314" customFormat="1" ht="12" customHeight="1" x14ac:dyDescent="0.25">
      <c r="B666" s="324">
        <v>4</v>
      </c>
      <c r="C666" s="322">
        <v>657</v>
      </c>
      <c r="D666" s="322" t="s">
        <v>603</v>
      </c>
      <c r="E666" s="322" t="s">
        <v>138</v>
      </c>
      <c r="F666" s="322" t="s">
        <v>606</v>
      </c>
      <c r="G666" s="322" t="s">
        <v>608</v>
      </c>
      <c r="H666" s="323"/>
      <c r="I666" s="322" t="s">
        <v>608</v>
      </c>
      <c r="J666" s="321" t="s">
        <v>607</v>
      </c>
      <c r="K666" s="320">
        <v>657</v>
      </c>
    </row>
    <row r="667" spans="2:11" s="314" customFormat="1" ht="12" customHeight="1" x14ac:dyDescent="0.25">
      <c r="B667" s="324">
        <v>4</v>
      </c>
      <c r="C667" s="322">
        <v>658</v>
      </c>
      <c r="D667" s="322" t="s">
        <v>603</v>
      </c>
      <c r="E667" s="322" t="s">
        <v>138</v>
      </c>
      <c r="F667" s="322" t="s">
        <v>606</v>
      </c>
      <c r="G667" s="322" t="s">
        <v>605</v>
      </c>
      <c r="H667" s="323"/>
      <c r="I667" s="322" t="s">
        <v>605</v>
      </c>
      <c r="J667" s="321" t="s">
        <v>604</v>
      </c>
      <c r="K667" s="320">
        <v>658</v>
      </c>
    </row>
    <row r="668" spans="2:11" s="314" customFormat="1" ht="12" customHeight="1" x14ac:dyDescent="0.25">
      <c r="B668" s="324">
        <v>3</v>
      </c>
      <c r="C668" s="322">
        <v>659</v>
      </c>
      <c r="D668" s="322" t="s">
        <v>603</v>
      </c>
      <c r="E668" s="322" t="s">
        <v>138</v>
      </c>
      <c r="F668" s="322" t="s">
        <v>602</v>
      </c>
      <c r="G668" s="322"/>
      <c r="H668" s="323"/>
      <c r="I668" s="322" t="s">
        <v>602</v>
      </c>
      <c r="J668" s="321" t="s">
        <v>601</v>
      </c>
      <c r="K668" s="320">
        <v>659</v>
      </c>
    </row>
    <row r="669" spans="2:11" s="314" customFormat="1" ht="12" customHeight="1" x14ac:dyDescent="0.25">
      <c r="B669" s="324">
        <v>1</v>
      </c>
      <c r="C669" s="322">
        <v>660</v>
      </c>
      <c r="D669" s="322" t="s">
        <v>536</v>
      </c>
      <c r="E669" s="322"/>
      <c r="F669" s="322"/>
      <c r="G669" s="322"/>
      <c r="H669" s="323"/>
      <c r="I669" s="322" t="s">
        <v>536</v>
      </c>
      <c r="J669" s="321" t="s">
        <v>600</v>
      </c>
      <c r="K669" s="320">
        <v>660</v>
      </c>
    </row>
    <row r="670" spans="2:11" s="314" customFormat="1" ht="12" customHeight="1" x14ac:dyDescent="0.25">
      <c r="B670" s="324">
        <v>2</v>
      </c>
      <c r="C670" s="322">
        <v>661</v>
      </c>
      <c r="D670" s="322" t="s">
        <v>536</v>
      </c>
      <c r="E670" s="322" t="s">
        <v>139</v>
      </c>
      <c r="F670" s="322"/>
      <c r="G670" s="322"/>
      <c r="H670" s="323"/>
      <c r="I670" s="322" t="s">
        <v>139</v>
      </c>
      <c r="J670" s="321" t="s">
        <v>599</v>
      </c>
      <c r="K670" s="320">
        <v>661</v>
      </c>
    </row>
    <row r="671" spans="2:11" s="314" customFormat="1" ht="12" customHeight="1" x14ac:dyDescent="0.25">
      <c r="B671" s="324">
        <v>3</v>
      </c>
      <c r="C671" s="322">
        <v>662</v>
      </c>
      <c r="D671" s="322" t="s">
        <v>536</v>
      </c>
      <c r="E671" s="322" t="s">
        <v>139</v>
      </c>
      <c r="F671" s="322" t="s">
        <v>598</v>
      </c>
      <c r="G671" s="322"/>
      <c r="H671" s="323"/>
      <c r="I671" s="322" t="s">
        <v>598</v>
      </c>
      <c r="J671" s="321" t="s">
        <v>454</v>
      </c>
      <c r="K671" s="320">
        <v>662</v>
      </c>
    </row>
    <row r="672" spans="2:11" s="314" customFormat="1" ht="12" customHeight="1" x14ac:dyDescent="0.25">
      <c r="B672" s="324">
        <v>3</v>
      </c>
      <c r="C672" s="322">
        <v>663</v>
      </c>
      <c r="D672" s="322" t="s">
        <v>536</v>
      </c>
      <c r="E672" s="322" t="s">
        <v>139</v>
      </c>
      <c r="F672" s="322" t="s">
        <v>597</v>
      </c>
      <c r="G672" s="322"/>
      <c r="H672" s="323"/>
      <c r="I672" s="322" t="s">
        <v>597</v>
      </c>
      <c r="J672" s="321" t="s">
        <v>596</v>
      </c>
      <c r="K672" s="320">
        <v>663</v>
      </c>
    </row>
    <row r="673" spans="2:11" s="314" customFormat="1" ht="12" customHeight="1" x14ac:dyDescent="0.25">
      <c r="B673" s="324">
        <v>3</v>
      </c>
      <c r="C673" s="322">
        <v>664</v>
      </c>
      <c r="D673" s="322" t="s">
        <v>536</v>
      </c>
      <c r="E673" s="322" t="s">
        <v>139</v>
      </c>
      <c r="F673" s="322" t="s">
        <v>595</v>
      </c>
      <c r="G673" s="322"/>
      <c r="H673" s="323"/>
      <c r="I673" s="322" t="s">
        <v>595</v>
      </c>
      <c r="J673" s="321" t="s">
        <v>594</v>
      </c>
      <c r="K673" s="320">
        <v>664</v>
      </c>
    </row>
    <row r="674" spans="2:11" s="314" customFormat="1" ht="12" customHeight="1" x14ac:dyDescent="0.25">
      <c r="B674" s="324">
        <v>3</v>
      </c>
      <c r="C674" s="322">
        <v>665</v>
      </c>
      <c r="D674" s="322" t="s">
        <v>536</v>
      </c>
      <c r="E674" s="322" t="s">
        <v>139</v>
      </c>
      <c r="F674" s="322" t="s">
        <v>593</v>
      </c>
      <c r="G674" s="322"/>
      <c r="H674" s="323"/>
      <c r="I674" s="322" t="s">
        <v>593</v>
      </c>
      <c r="J674" s="321" t="s">
        <v>592</v>
      </c>
      <c r="K674" s="320">
        <v>665</v>
      </c>
    </row>
    <row r="675" spans="2:11" s="314" customFormat="1" ht="12" customHeight="1" x14ac:dyDescent="0.25">
      <c r="B675" s="324">
        <v>3</v>
      </c>
      <c r="C675" s="322">
        <v>666</v>
      </c>
      <c r="D675" s="322" t="s">
        <v>536</v>
      </c>
      <c r="E675" s="322" t="s">
        <v>139</v>
      </c>
      <c r="F675" s="322" t="s">
        <v>588</v>
      </c>
      <c r="G675" s="322"/>
      <c r="H675" s="323"/>
      <c r="I675" s="322" t="s">
        <v>588</v>
      </c>
      <c r="J675" s="321" t="s">
        <v>591</v>
      </c>
      <c r="K675" s="320">
        <v>666</v>
      </c>
    </row>
    <row r="676" spans="2:11" s="314" customFormat="1" ht="12" customHeight="1" x14ac:dyDescent="0.25">
      <c r="B676" s="324">
        <v>4</v>
      </c>
      <c r="C676" s="322">
        <v>667</v>
      </c>
      <c r="D676" s="322" t="s">
        <v>536</v>
      </c>
      <c r="E676" s="322" t="s">
        <v>139</v>
      </c>
      <c r="F676" s="322" t="s">
        <v>588</v>
      </c>
      <c r="G676" s="322" t="s">
        <v>590</v>
      </c>
      <c r="H676" s="323"/>
      <c r="I676" s="322" t="s">
        <v>590</v>
      </c>
      <c r="J676" s="321" t="s">
        <v>589</v>
      </c>
      <c r="K676" s="320">
        <v>667</v>
      </c>
    </row>
    <row r="677" spans="2:11" s="314" customFormat="1" ht="12" customHeight="1" x14ac:dyDescent="0.25">
      <c r="B677" s="324">
        <v>4</v>
      </c>
      <c r="C677" s="322">
        <v>668</v>
      </c>
      <c r="D677" s="322" t="s">
        <v>536</v>
      </c>
      <c r="E677" s="322" t="s">
        <v>139</v>
      </c>
      <c r="F677" s="322" t="s">
        <v>588</v>
      </c>
      <c r="G677" s="322" t="s">
        <v>587</v>
      </c>
      <c r="H677" s="323"/>
      <c r="I677" s="322" t="s">
        <v>587</v>
      </c>
      <c r="J677" s="321" t="s">
        <v>586</v>
      </c>
      <c r="K677" s="320">
        <v>668</v>
      </c>
    </row>
    <row r="678" spans="2:11" s="314" customFormat="1" ht="12" customHeight="1" x14ac:dyDescent="0.25">
      <c r="B678" s="324">
        <v>3</v>
      </c>
      <c r="C678" s="322">
        <v>669</v>
      </c>
      <c r="D678" s="322" t="s">
        <v>536</v>
      </c>
      <c r="E678" s="322" t="s">
        <v>139</v>
      </c>
      <c r="F678" s="322" t="s">
        <v>585</v>
      </c>
      <c r="G678" s="322"/>
      <c r="H678" s="323"/>
      <c r="I678" s="322" t="s">
        <v>585</v>
      </c>
      <c r="J678" s="321" t="s">
        <v>584</v>
      </c>
      <c r="K678" s="320">
        <v>669</v>
      </c>
    </row>
    <row r="679" spans="2:11" s="314" customFormat="1" ht="12" customHeight="1" x14ac:dyDescent="0.25">
      <c r="B679" s="324">
        <v>3</v>
      </c>
      <c r="C679" s="322">
        <v>670</v>
      </c>
      <c r="D679" s="322" t="s">
        <v>536</v>
      </c>
      <c r="E679" s="322" t="s">
        <v>139</v>
      </c>
      <c r="F679" s="322" t="s">
        <v>580</v>
      </c>
      <c r="G679" s="322"/>
      <c r="H679" s="323"/>
      <c r="I679" s="322" t="s">
        <v>580</v>
      </c>
      <c r="J679" s="321" t="s">
        <v>583</v>
      </c>
      <c r="K679" s="320">
        <v>670</v>
      </c>
    </row>
    <row r="680" spans="2:11" s="314" customFormat="1" ht="12" customHeight="1" x14ac:dyDescent="0.25">
      <c r="B680" s="324">
        <v>4</v>
      </c>
      <c r="C680" s="322">
        <v>671</v>
      </c>
      <c r="D680" s="322" t="s">
        <v>536</v>
      </c>
      <c r="E680" s="322" t="s">
        <v>139</v>
      </c>
      <c r="F680" s="322" t="s">
        <v>580</v>
      </c>
      <c r="G680" s="322" t="s">
        <v>582</v>
      </c>
      <c r="H680" s="323"/>
      <c r="I680" s="322" t="s">
        <v>582</v>
      </c>
      <c r="J680" s="321" t="s">
        <v>581</v>
      </c>
      <c r="K680" s="320">
        <v>671</v>
      </c>
    </row>
    <row r="681" spans="2:11" s="314" customFormat="1" ht="12" customHeight="1" x14ac:dyDescent="0.25">
      <c r="B681" s="324">
        <v>4</v>
      </c>
      <c r="C681" s="322">
        <v>672</v>
      </c>
      <c r="D681" s="322" t="s">
        <v>536</v>
      </c>
      <c r="E681" s="322" t="s">
        <v>139</v>
      </c>
      <c r="F681" s="322" t="s">
        <v>580</v>
      </c>
      <c r="G681" s="322" t="s">
        <v>579</v>
      </c>
      <c r="H681" s="323"/>
      <c r="I681" s="322" t="s">
        <v>579</v>
      </c>
      <c r="J681" s="321" t="s">
        <v>578</v>
      </c>
      <c r="K681" s="320">
        <v>672</v>
      </c>
    </row>
    <row r="682" spans="2:11" s="314" customFormat="1" ht="12" customHeight="1" x14ac:dyDescent="0.25">
      <c r="B682" s="324">
        <v>2</v>
      </c>
      <c r="C682" s="322">
        <v>673</v>
      </c>
      <c r="D682" s="322" t="s">
        <v>536</v>
      </c>
      <c r="E682" s="322" t="s">
        <v>140</v>
      </c>
      <c r="F682" s="322"/>
      <c r="G682" s="322"/>
      <c r="H682" s="323"/>
      <c r="I682" s="322" t="s">
        <v>140</v>
      </c>
      <c r="J682" s="321" t="s">
        <v>577</v>
      </c>
      <c r="K682" s="320">
        <v>673</v>
      </c>
    </row>
    <row r="683" spans="2:11" s="314" customFormat="1" ht="12" customHeight="1" x14ac:dyDescent="0.25">
      <c r="B683" s="324">
        <v>3</v>
      </c>
      <c r="C683" s="322">
        <v>674</v>
      </c>
      <c r="D683" s="322" t="s">
        <v>536</v>
      </c>
      <c r="E683" s="322" t="s">
        <v>140</v>
      </c>
      <c r="F683" s="322" t="s">
        <v>576</v>
      </c>
      <c r="G683" s="322"/>
      <c r="H683" s="323"/>
      <c r="I683" s="322" t="s">
        <v>576</v>
      </c>
      <c r="J683" s="321" t="s">
        <v>454</v>
      </c>
      <c r="K683" s="320">
        <v>674</v>
      </c>
    </row>
    <row r="684" spans="2:11" s="314" customFormat="1" ht="12" customHeight="1" x14ac:dyDescent="0.25">
      <c r="B684" s="324">
        <v>3</v>
      </c>
      <c r="C684" s="322">
        <v>675</v>
      </c>
      <c r="D684" s="322" t="s">
        <v>536</v>
      </c>
      <c r="E684" s="322" t="s">
        <v>140</v>
      </c>
      <c r="F684" s="322" t="s">
        <v>575</v>
      </c>
      <c r="G684" s="322"/>
      <c r="H684" s="323"/>
      <c r="I684" s="322" t="s">
        <v>575</v>
      </c>
      <c r="J684" s="321" t="s">
        <v>574</v>
      </c>
      <c r="K684" s="320">
        <v>675</v>
      </c>
    </row>
    <row r="685" spans="2:11" s="314" customFormat="1" ht="12" customHeight="1" x14ac:dyDescent="0.25">
      <c r="B685" s="324">
        <v>3</v>
      </c>
      <c r="C685" s="322">
        <v>676</v>
      </c>
      <c r="D685" s="322" t="s">
        <v>536</v>
      </c>
      <c r="E685" s="322" t="s">
        <v>140</v>
      </c>
      <c r="F685" s="322" t="s">
        <v>573</v>
      </c>
      <c r="G685" s="322"/>
      <c r="H685" s="323"/>
      <c r="I685" s="322" t="s">
        <v>573</v>
      </c>
      <c r="J685" s="321" t="s">
        <v>572</v>
      </c>
      <c r="K685" s="320">
        <v>676</v>
      </c>
    </row>
    <row r="686" spans="2:11" s="314" customFormat="1" ht="12" customHeight="1" x14ac:dyDescent="0.25">
      <c r="B686" s="324">
        <v>3</v>
      </c>
      <c r="C686" s="322">
        <v>677</v>
      </c>
      <c r="D686" s="322" t="s">
        <v>536</v>
      </c>
      <c r="E686" s="322" t="s">
        <v>140</v>
      </c>
      <c r="F686" s="322" t="s">
        <v>571</v>
      </c>
      <c r="G686" s="322"/>
      <c r="H686" s="323"/>
      <c r="I686" s="322" t="s">
        <v>571</v>
      </c>
      <c r="J686" s="321" t="s">
        <v>570</v>
      </c>
      <c r="K686" s="320">
        <v>677</v>
      </c>
    </row>
    <row r="687" spans="2:11" s="314" customFormat="1" ht="12" customHeight="1" x14ac:dyDescent="0.25">
      <c r="B687" s="324">
        <v>2</v>
      </c>
      <c r="C687" s="322">
        <v>678</v>
      </c>
      <c r="D687" s="322" t="s">
        <v>536</v>
      </c>
      <c r="E687" s="322" t="s">
        <v>141</v>
      </c>
      <c r="F687" s="322"/>
      <c r="G687" s="322"/>
      <c r="H687" s="323"/>
      <c r="I687" s="322" t="s">
        <v>141</v>
      </c>
      <c r="J687" s="321" t="s">
        <v>569</v>
      </c>
      <c r="K687" s="320">
        <v>678</v>
      </c>
    </row>
    <row r="688" spans="2:11" s="314" customFormat="1" ht="12" customHeight="1" x14ac:dyDescent="0.25">
      <c r="B688" s="324">
        <v>3</v>
      </c>
      <c r="C688" s="322">
        <v>679</v>
      </c>
      <c r="D688" s="322" t="s">
        <v>536</v>
      </c>
      <c r="E688" s="322" t="s">
        <v>141</v>
      </c>
      <c r="F688" s="322" t="s">
        <v>568</v>
      </c>
      <c r="G688" s="322"/>
      <c r="H688" s="323"/>
      <c r="I688" s="322" t="s">
        <v>568</v>
      </c>
      <c r="J688" s="321" t="s">
        <v>454</v>
      </c>
      <c r="K688" s="320">
        <v>679</v>
      </c>
    </row>
    <row r="689" spans="2:11" s="314" customFormat="1" ht="12" customHeight="1" x14ac:dyDescent="0.25">
      <c r="B689" s="324">
        <v>3</v>
      </c>
      <c r="C689" s="322">
        <v>680</v>
      </c>
      <c r="D689" s="322" t="s">
        <v>536</v>
      </c>
      <c r="E689" s="322" t="s">
        <v>141</v>
      </c>
      <c r="F689" s="322" t="s">
        <v>567</v>
      </c>
      <c r="G689" s="322"/>
      <c r="H689" s="323"/>
      <c r="I689" s="322" t="s">
        <v>567</v>
      </c>
      <c r="J689" s="321" t="s">
        <v>566</v>
      </c>
      <c r="K689" s="320">
        <v>680</v>
      </c>
    </row>
    <row r="690" spans="2:11" s="314" customFormat="1" ht="12" customHeight="1" x14ac:dyDescent="0.25">
      <c r="B690" s="324">
        <v>3</v>
      </c>
      <c r="C690" s="322">
        <v>681</v>
      </c>
      <c r="D690" s="322" t="s">
        <v>536</v>
      </c>
      <c r="E690" s="322" t="s">
        <v>140</v>
      </c>
      <c r="F690" s="322" t="s">
        <v>565</v>
      </c>
      <c r="G690" s="322"/>
      <c r="H690" s="323"/>
      <c r="I690" s="322" t="s">
        <v>565</v>
      </c>
      <c r="J690" s="321" t="s">
        <v>564</v>
      </c>
      <c r="K690" s="320">
        <v>681</v>
      </c>
    </row>
    <row r="691" spans="2:11" s="314" customFormat="1" ht="12" customHeight="1" x14ac:dyDescent="0.25">
      <c r="B691" s="324">
        <v>3</v>
      </c>
      <c r="C691" s="322">
        <v>682</v>
      </c>
      <c r="D691" s="322" t="s">
        <v>536</v>
      </c>
      <c r="E691" s="322" t="s">
        <v>141</v>
      </c>
      <c r="F691" s="322" t="s">
        <v>560</v>
      </c>
      <c r="G691" s="322"/>
      <c r="H691" s="323"/>
      <c r="I691" s="322" t="s">
        <v>560</v>
      </c>
      <c r="J691" s="321" t="s">
        <v>563</v>
      </c>
      <c r="K691" s="320">
        <v>682</v>
      </c>
    </row>
    <row r="692" spans="2:11" s="314" customFormat="1" ht="12" customHeight="1" x14ac:dyDescent="0.25">
      <c r="B692" s="324">
        <v>4</v>
      </c>
      <c r="C692" s="322">
        <v>683</v>
      </c>
      <c r="D692" s="322" t="s">
        <v>536</v>
      </c>
      <c r="E692" s="322" t="s">
        <v>141</v>
      </c>
      <c r="F692" s="322" t="s">
        <v>560</v>
      </c>
      <c r="G692" s="322" t="s">
        <v>562</v>
      </c>
      <c r="H692" s="323"/>
      <c r="I692" s="322" t="s">
        <v>562</v>
      </c>
      <c r="J692" s="321" t="s">
        <v>561</v>
      </c>
      <c r="K692" s="320">
        <v>683</v>
      </c>
    </row>
    <row r="693" spans="2:11" s="314" customFormat="1" ht="12" customHeight="1" x14ac:dyDescent="0.25">
      <c r="B693" s="324">
        <v>4</v>
      </c>
      <c r="C693" s="322">
        <v>684</v>
      </c>
      <c r="D693" s="322" t="s">
        <v>536</v>
      </c>
      <c r="E693" s="322" t="s">
        <v>141</v>
      </c>
      <c r="F693" s="322" t="s">
        <v>560</v>
      </c>
      <c r="G693" s="322" t="s">
        <v>559</v>
      </c>
      <c r="H693" s="323"/>
      <c r="I693" s="322" t="s">
        <v>559</v>
      </c>
      <c r="J693" s="321" t="s">
        <v>558</v>
      </c>
      <c r="K693" s="320">
        <v>684</v>
      </c>
    </row>
    <row r="694" spans="2:11" s="314" customFormat="1" ht="12" customHeight="1" x14ac:dyDescent="0.25">
      <c r="B694" s="324">
        <v>3</v>
      </c>
      <c r="C694" s="322">
        <v>685</v>
      </c>
      <c r="D694" s="322" t="s">
        <v>536</v>
      </c>
      <c r="E694" s="322" t="s">
        <v>141</v>
      </c>
      <c r="F694" s="322" t="s">
        <v>544</v>
      </c>
      <c r="G694" s="322"/>
      <c r="H694" s="323"/>
      <c r="I694" s="322" t="s">
        <v>544</v>
      </c>
      <c r="J694" s="321" t="s">
        <v>557</v>
      </c>
      <c r="K694" s="320">
        <v>685</v>
      </c>
    </row>
    <row r="695" spans="2:11" s="314" customFormat="1" ht="12" customHeight="1" x14ac:dyDescent="0.25">
      <c r="B695" s="324">
        <v>4</v>
      </c>
      <c r="C695" s="322">
        <v>686</v>
      </c>
      <c r="D695" s="322" t="s">
        <v>536</v>
      </c>
      <c r="E695" s="322" t="s">
        <v>141</v>
      </c>
      <c r="F695" s="322" t="s">
        <v>544</v>
      </c>
      <c r="G695" s="322" t="s">
        <v>556</v>
      </c>
      <c r="H695" s="323"/>
      <c r="I695" s="322" t="s">
        <v>556</v>
      </c>
      <c r="J695" s="321" t="s">
        <v>555</v>
      </c>
      <c r="K695" s="320">
        <v>686</v>
      </c>
    </row>
    <row r="696" spans="2:11" s="314" customFormat="1" ht="12" customHeight="1" x14ac:dyDescent="0.25">
      <c r="B696" s="324">
        <v>4</v>
      </c>
      <c r="C696" s="322">
        <v>687</v>
      </c>
      <c r="D696" s="322" t="s">
        <v>536</v>
      </c>
      <c r="E696" s="322" t="s">
        <v>141</v>
      </c>
      <c r="F696" s="322" t="s">
        <v>544</v>
      </c>
      <c r="G696" s="322" t="s">
        <v>554</v>
      </c>
      <c r="H696" s="323"/>
      <c r="I696" s="322" t="s">
        <v>554</v>
      </c>
      <c r="J696" s="321" t="s">
        <v>553</v>
      </c>
      <c r="K696" s="320">
        <v>687</v>
      </c>
    </row>
    <row r="697" spans="2:11" s="314" customFormat="1" ht="12" customHeight="1" x14ac:dyDescent="0.25">
      <c r="B697" s="324">
        <v>4</v>
      </c>
      <c r="C697" s="322">
        <v>688</v>
      </c>
      <c r="D697" s="322" t="s">
        <v>536</v>
      </c>
      <c r="E697" s="322" t="s">
        <v>141</v>
      </c>
      <c r="F697" s="322" t="s">
        <v>544</v>
      </c>
      <c r="G697" s="322" t="s">
        <v>552</v>
      </c>
      <c r="H697" s="323"/>
      <c r="I697" s="322" t="s">
        <v>552</v>
      </c>
      <c r="J697" s="321" t="s">
        <v>551</v>
      </c>
      <c r="K697" s="320">
        <v>688</v>
      </c>
    </row>
    <row r="698" spans="2:11" s="314" customFormat="1" ht="12" customHeight="1" x14ac:dyDescent="0.25">
      <c r="B698" s="324">
        <v>4</v>
      </c>
      <c r="C698" s="322">
        <v>689</v>
      </c>
      <c r="D698" s="322" t="s">
        <v>536</v>
      </c>
      <c r="E698" s="322" t="s">
        <v>141</v>
      </c>
      <c r="F698" s="322" t="s">
        <v>544</v>
      </c>
      <c r="G698" s="322" t="s">
        <v>550</v>
      </c>
      <c r="H698" s="323"/>
      <c r="I698" s="322" t="s">
        <v>550</v>
      </c>
      <c r="J698" s="321" t="s">
        <v>549</v>
      </c>
      <c r="K698" s="320">
        <v>689</v>
      </c>
    </row>
    <row r="699" spans="2:11" s="314" customFormat="1" ht="12" customHeight="1" x14ac:dyDescent="0.25">
      <c r="B699" s="324">
        <v>4</v>
      </c>
      <c r="C699" s="322">
        <v>690</v>
      </c>
      <c r="D699" s="322" t="s">
        <v>536</v>
      </c>
      <c r="E699" s="322" t="s">
        <v>141</v>
      </c>
      <c r="F699" s="322" t="s">
        <v>544</v>
      </c>
      <c r="G699" s="322" t="s">
        <v>548</v>
      </c>
      <c r="H699" s="323"/>
      <c r="I699" s="322" t="s">
        <v>548</v>
      </c>
      <c r="J699" s="321" t="s">
        <v>547</v>
      </c>
      <c r="K699" s="320">
        <v>690</v>
      </c>
    </row>
    <row r="700" spans="2:11" s="314" customFormat="1" ht="12" customHeight="1" x14ac:dyDescent="0.25">
      <c r="B700" s="324">
        <v>4</v>
      </c>
      <c r="C700" s="322">
        <v>691</v>
      </c>
      <c r="D700" s="322" t="s">
        <v>536</v>
      </c>
      <c r="E700" s="322" t="s">
        <v>141</v>
      </c>
      <c r="F700" s="322" t="s">
        <v>544</v>
      </c>
      <c r="G700" s="322" t="s">
        <v>546</v>
      </c>
      <c r="H700" s="323"/>
      <c r="I700" s="322" t="s">
        <v>546</v>
      </c>
      <c r="J700" s="321" t="s">
        <v>545</v>
      </c>
      <c r="K700" s="320">
        <v>691</v>
      </c>
    </row>
    <row r="701" spans="2:11" s="314" customFormat="1" ht="12" customHeight="1" x14ac:dyDescent="0.25">
      <c r="B701" s="324">
        <v>4</v>
      </c>
      <c r="C701" s="322">
        <v>692</v>
      </c>
      <c r="D701" s="322" t="s">
        <v>536</v>
      </c>
      <c r="E701" s="322" t="s">
        <v>141</v>
      </c>
      <c r="F701" s="322" t="s">
        <v>544</v>
      </c>
      <c r="G701" s="322" t="s">
        <v>543</v>
      </c>
      <c r="H701" s="323"/>
      <c r="I701" s="322" t="s">
        <v>543</v>
      </c>
      <c r="J701" s="321" t="s">
        <v>542</v>
      </c>
      <c r="K701" s="320">
        <v>692</v>
      </c>
    </row>
    <row r="702" spans="2:11" s="314" customFormat="1" ht="12" customHeight="1" x14ac:dyDescent="0.25">
      <c r="B702" s="324">
        <v>3</v>
      </c>
      <c r="C702" s="322">
        <v>693</v>
      </c>
      <c r="D702" s="322" t="s">
        <v>536</v>
      </c>
      <c r="E702" s="322" t="s">
        <v>141</v>
      </c>
      <c r="F702" s="322" t="s">
        <v>541</v>
      </c>
      <c r="G702" s="322"/>
      <c r="H702" s="323"/>
      <c r="I702" s="322" t="s">
        <v>541</v>
      </c>
      <c r="J702" s="321" t="s">
        <v>540</v>
      </c>
      <c r="K702" s="320">
        <v>693</v>
      </c>
    </row>
    <row r="703" spans="2:11" s="314" customFormat="1" ht="12" customHeight="1" x14ac:dyDescent="0.25">
      <c r="B703" s="324">
        <v>3</v>
      </c>
      <c r="C703" s="322">
        <v>694</v>
      </c>
      <c r="D703" s="322" t="s">
        <v>536</v>
      </c>
      <c r="E703" s="322" t="s">
        <v>141</v>
      </c>
      <c r="F703" s="322" t="s">
        <v>535</v>
      </c>
      <c r="G703" s="322"/>
      <c r="H703" s="323"/>
      <c r="I703" s="322" t="s">
        <v>535</v>
      </c>
      <c r="J703" s="321" t="s">
        <v>539</v>
      </c>
      <c r="K703" s="320">
        <v>694</v>
      </c>
    </row>
    <row r="704" spans="2:11" s="314" customFormat="1" ht="12" customHeight="1" x14ac:dyDescent="0.25">
      <c r="B704" s="324">
        <v>4</v>
      </c>
      <c r="C704" s="322">
        <v>695</v>
      </c>
      <c r="D704" s="322" t="s">
        <v>536</v>
      </c>
      <c r="E704" s="322" t="s">
        <v>141</v>
      </c>
      <c r="F704" s="322" t="s">
        <v>535</v>
      </c>
      <c r="G704" s="322" t="s">
        <v>538</v>
      </c>
      <c r="H704" s="323"/>
      <c r="I704" s="322" t="s">
        <v>538</v>
      </c>
      <c r="J704" s="321" t="s">
        <v>537</v>
      </c>
      <c r="K704" s="320">
        <v>695</v>
      </c>
    </row>
    <row r="705" spans="2:11" s="314" customFormat="1" ht="12" customHeight="1" x14ac:dyDescent="0.25">
      <c r="B705" s="324">
        <v>4</v>
      </c>
      <c r="C705" s="322">
        <v>696</v>
      </c>
      <c r="D705" s="322" t="s">
        <v>536</v>
      </c>
      <c r="E705" s="322" t="s">
        <v>141</v>
      </c>
      <c r="F705" s="322" t="s">
        <v>535</v>
      </c>
      <c r="G705" s="322" t="s">
        <v>534</v>
      </c>
      <c r="H705" s="323"/>
      <c r="I705" s="322" t="s">
        <v>534</v>
      </c>
      <c r="J705" s="321" t="s">
        <v>533</v>
      </c>
      <c r="K705" s="320">
        <v>696</v>
      </c>
    </row>
    <row r="706" spans="2:11" s="314" customFormat="1" ht="12" customHeight="1" x14ac:dyDescent="0.25">
      <c r="B706" s="324">
        <v>1</v>
      </c>
      <c r="C706" s="322">
        <v>697</v>
      </c>
      <c r="D706" s="322" t="s">
        <v>522</v>
      </c>
      <c r="E706" s="322"/>
      <c r="F706" s="322"/>
      <c r="G706" s="322"/>
      <c r="H706" s="323" t="s">
        <v>459</v>
      </c>
      <c r="I706" s="322" t="s">
        <v>522</v>
      </c>
      <c r="J706" s="321" t="s">
        <v>532</v>
      </c>
      <c r="K706" s="320">
        <v>697</v>
      </c>
    </row>
    <row r="707" spans="2:11" s="314" customFormat="1" ht="12" customHeight="1" x14ac:dyDescent="0.25">
      <c r="B707" s="324">
        <v>2</v>
      </c>
      <c r="C707" s="322">
        <v>698</v>
      </c>
      <c r="D707" s="322" t="s">
        <v>522</v>
      </c>
      <c r="E707" s="322" t="s">
        <v>142</v>
      </c>
      <c r="F707" s="322"/>
      <c r="G707" s="322"/>
      <c r="H707" s="323" t="s">
        <v>459</v>
      </c>
      <c r="I707" s="322" t="s">
        <v>142</v>
      </c>
      <c r="J707" s="321" t="s">
        <v>529</v>
      </c>
      <c r="K707" s="320">
        <v>698</v>
      </c>
    </row>
    <row r="708" spans="2:11" s="314" customFormat="1" ht="12" customHeight="1" x14ac:dyDescent="0.25">
      <c r="B708" s="324">
        <v>3</v>
      </c>
      <c r="C708" s="322">
        <v>699</v>
      </c>
      <c r="D708" s="322" t="s">
        <v>522</v>
      </c>
      <c r="E708" s="322" t="s">
        <v>142</v>
      </c>
      <c r="F708" s="322" t="s">
        <v>531</v>
      </c>
      <c r="G708" s="322"/>
      <c r="H708" s="323" t="s">
        <v>459</v>
      </c>
      <c r="I708" s="322" t="s">
        <v>531</v>
      </c>
      <c r="J708" s="321" t="s">
        <v>454</v>
      </c>
      <c r="K708" s="320">
        <v>699</v>
      </c>
    </row>
    <row r="709" spans="2:11" s="314" customFormat="1" ht="12" customHeight="1" x14ac:dyDescent="0.25">
      <c r="B709" s="324">
        <v>3</v>
      </c>
      <c r="C709" s="322">
        <v>700</v>
      </c>
      <c r="D709" s="322" t="s">
        <v>522</v>
      </c>
      <c r="E709" s="322" t="s">
        <v>142</v>
      </c>
      <c r="F709" s="322" t="s">
        <v>530</v>
      </c>
      <c r="G709" s="322"/>
      <c r="H709" s="323" t="s">
        <v>459</v>
      </c>
      <c r="I709" s="322" t="s">
        <v>530</v>
      </c>
      <c r="J709" s="321" t="s">
        <v>529</v>
      </c>
      <c r="K709" s="320">
        <v>700</v>
      </c>
    </row>
    <row r="710" spans="2:11" s="314" customFormat="1" ht="12" customHeight="1" x14ac:dyDescent="0.25">
      <c r="B710" s="324">
        <v>3</v>
      </c>
      <c r="C710" s="322">
        <v>701</v>
      </c>
      <c r="D710" s="322" t="s">
        <v>522</v>
      </c>
      <c r="E710" s="322" t="s">
        <v>142</v>
      </c>
      <c r="F710" s="322" t="s">
        <v>528</v>
      </c>
      <c r="G710" s="322"/>
      <c r="H710" s="323" t="s">
        <v>459</v>
      </c>
      <c r="I710" s="322" t="s">
        <v>528</v>
      </c>
      <c r="J710" s="321" t="s">
        <v>527</v>
      </c>
      <c r="K710" s="320">
        <v>701</v>
      </c>
    </row>
    <row r="711" spans="2:11" s="314" customFormat="1" ht="12" customHeight="1" x14ac:dyDescent="0.25">
      <c r="B711" s="324">
        <v>2</v>
      </c>
      <c r="C711" s="322">
        <v>702</v>
      </c>
      <c r="D711" s="322" t="s">
        <v>522</v>
      </c>
      <c r="E711" s="322" t="s">
        <v>143</v>
      </c>
      <c r="F711" s="322"/>
      <c r="G711" s="322"/>
      <c r="H711" s="323"/>
      <c r="I711" s="322" t="s">
        <v>143</v>
      </c>
      <c r="J711" s="321" t="s">
        <v>526</v>
      </c>
      <c r="K711" s="320">
        <v>702</v>
      </c>
    </row>
    <row r="712" spans="2:11" s="314" customFormat="1" ht="12" customHeight="1" x14ac:dyDescent="0.25">
      <c r="B712" s="324">
        <v>3</v>
      </c>
      <c r="C712" s="322">
        <v>703</v>
      </c>
      <c r="D712" s="322" t="s">
        <v>522</v>
      </c>
      <c r="E712" s="322" t="s">
        <v>143</v>
      </c>
      <c r="F712" s="322" t="s">
        <v>525</v>
      </c>
      <c r="G712" s="322"/>
      <c r="H712" s="323"/>
      <c r="I712" s="322" t="s">
        <v>525</v>
      </c>
      <c r="J712" s="321" t="s">
        <v>454</v>
      </c>
      <c r="K712" s="320">
        <v>703</v>
      </c>
    </row>
    <row r="713" spans="2:11" s="314" customFormat="1" ht="12" customHeight="1" x14ac:dyDescent="0.25">
      <c r="B713" s="324">
        <v>3</v>
      </c>
      <c r="C713" s="322">
        <v>704</v>
      </c>
      <c r="D713" s="322" t="s">
        <v>522</v>
      </c>
      <c r="E713" s="322" t="s">
        <v>143</v>
      </c>
      <c r="F713" s="322" t="s">
        <v>524</v>
      </c>
      <c r="G713" s="322"/>
      <c r="H713" s="323"/>
      <c r="I713" s="322" t="s">
        <v>524</v>
      </c>
      <c r="J713" s="321" t="s">
        <v>523</v>
      </c>
      <c r="K713" s="320">
        <v>704</v>
      </c>
    </row>
    <row r="714" spans="2:11" s="314" customFormat="1" ht="12" customHeight="1" x14ac:dyDescent="0.25">
      <c r="B714" s="324">
        <v>3</v>
      </c>
      <c r="C714" s="322">
        <v>705</v>
      </c>
      <c r="D714" s="322" t="s">
        <v>522</v>
      </c>
      <c r="E714" s="322" t="s">
        <v>143</v>
      </c>
      <c r="F714" s="322" t="s">
        <v>521</v>
      </c>
      <c r="G714" s="322"/>
      <c r="H714" s="323"/>
      <c r="I714" s="322" t="s">
        <v>521</v>
      </c>
      <c r="J714" s="321" t="s">
        <v>520</v>
      </c>
      <c r="K714" s="320">
        <v>705</v>
      </c>
    </row>
    <row r="715" spans="2:11" s="314" customFormat="1" ht="12" customHeight="1" x14ac:dyDescent="0.25">
      <c r="B715" s="324">
        <v>1</v>
      </c>
      <c r="C715" s="322">
        <v>706</v>
      </c>
      <c r="D715" s="322" t="s">
        <v>449</v>
      </c>
      <c r="E715" s="322"/>
      <c r="F715" s="322"/>
      <c r="G715" s="322"/>
      <c r="H715" s="323" t="s">
        <v>459</v>
      </c>
      <c r="I715" s="322" t="s">
        <v>449</v>
      </c>
      <c r="J715" s="321" t="s">
        <v>519</v>
      </c>
      <c r="K715" s="320">
        <v>706</v>
      </c>
    </row>
    <row r="716" spans="2:11" s="314" customFormat="1" ht="12" customHeight="1" x14ac:dyDescent="0.25">
      <c r="B716" s="324">
        <v>2</v>
      </c>
      <c r="C716" s="322">
        <v>707</v>
      </c>
      <c r="D716" s="322" t="s">
        <v>449</v>
      </c>
      <c r="E716" s="322" t="s">
        <v>144</v>
      </c>
      <c r="F716" s="322"/>
      <c r="G716" s="322"/>
      <c r="H716" s="323"/>
      <c r="I716" s="322" t="s">
        <v>144</v>
      </c>
      <c r="J716" s="321" t="s">
        <v>518</v>
      </c>
      <c r="K716" s="320">
        <v>707</v>
      </c>
    </row>
    <row r="717" spans="2:11" s="314" customFormat="1" ht="12" customHeight="1" x14ac:dyDescent="0.25">
      <c r="B717" s="324">
        <v>3</v>
      </c>
      <c r="C717" s="322">
        <v>708</v>
      </c>
      <c r="D717" s="322" t="s">
        <v>449</v>
      </c>
      <c r="E717" s="322" t="s">
        <v>144</v>
      </c>
      <c r="F717" s="322" t="s">
        <v>517</v>
      </c>
      <c r="G717" s="322"/>
      <c r="H717" s="323"/>
      <c r="I717" s="322" t="s">
        <v>517</v>
      </c>
      <c r="J717" s="321" t="s">
        <v>454</v>
      </c>
      <c r="K717" s="320">
        <v>708</v>
      </c>
    </row>
    <row r="718" spans="2:11" s="314" customFormat="1" ht="12" customHeight="1" x14ac:dyDescent="0.25">
      <c r="B718" s="324">
        <v>3</v>
      </c>
      <c r="C718" s="322">
        <v>709</v>
      </c>
      <c r="D718" s="322" t="s">
        <v>449</v>
      </c>
      <c r="E718" s="322" t="s">
        <v>144</v>
      </c>
      <c r="F718" s="322" t="s">
        <v>516</v>
      </c>
      <c r="G718" s="322"/>
      <c r="H718" s="323"/>
      <c r="I718" s="322" t="s">
        <v>516</v>
      </c>
      <c r="J718" s="321" t="s">
        <v>515</v>
      </c>
      <c r="K718" s="320">
        <v>709</v>
      </c>
    </row>
    <row r="719" spans="2:11" s="314" customFormat="1" ht="12" customHeight="1" x14ac:dyDescent="0.25">
      <c r="B719" s="324">
        <v>3</v>
      </c>
      <c r="C719" s="322">
        <v>710</v>
      </c>
      <c r="D719" s="322" t="s">
        <v>449</v>
      </c>
      <c r="E719" s="322" t="s">
        <v>144</v>
      </c>
      <c r="F719" s="322" t="s">
        <v>514</v>
      </c>
      <c r="G719" s="322"/>
      <c r="H719" s="323"/>
      <c r="I719" s="322" t="s">
        <v>514</v>
      </c>
      <c r="J719" s="321" t="s">
        <v>513</v>
      </c>
      <c r="K719" s="320">
        <v>710</v>
      </c>
    </row>
    <row r="720" spans="2:11" s="314" customFormat="1" ht="12" customHeight="1" x14ac:dyDescent="0.25">
      <c r="B720" s="324">
        <v>3</v>
      </c>
      <c r="C720" s="322">
        <v>711</v>
      </c>
      <c r="D720" s="322" t="s">
        <v>449</v>
      </c>
      <c r="E720" s="322" t="s">
        <v>144</v>
      </c>
      <c r="F720" s="322" t="s">
        <v>512</v>
      </c>
      <c r="G720" s="322"/>
      <c r="H720" s="323"/>
      <c r="I720" s="322" t="s">
        <v>512</v>
      </c>
      <c r="J720" s="321" t="s">
        <v>511</v>
      </c>
      <c r="K720" s="320">
        <v>711</v>
      </c>
    </row>
    <row r="721" spans="2:11" s="314" customFormat="1" ht="12" customHeight="1" x14ac:dyDescent="0.25">
      <c r="B721" s="324">
        <v>2</v>
      </c>
      <c r="C721" s="322">
        <v>712</v>
      </c>
      <c r="D721" s="322" t="s">
        <v>449</v>
      </c>
      <c r="E721" s="322" t="s">
        <v>145</v>
      </c>
      <c r="F721" s="322"/>
      <c r="G721" s="322"/>
      <c r="H721" s="323"/>
      <c r="I721" s="322" t="s">
        <v>145</v>
      </c>
      <c r="J721" s="321" t="s">
        <v>508</v>
      </c>
      <c r="K721" s="320">
        <v>712</v>
      </c>
    </row>
    <row r="722" spans="2:11" s="314" customFormat="1" ht="12" customHeight="1" x14ac:dyDescent="0.25">
      <c r="B722" s="324">
        <v>3</v>
      </c>
      <c r="C722" s="322">
        <v>713</v>
      </c>
      <c r="D722" s="322" t="s">
        <v>449</v>
      </c>
      <c r="E722" s="322" t="s">
        <v>145</v>
      </c>
      <c r="F722" s="322" t="s">
        <v>510</v>
      </c>
      <c r="G722" s="322"/>
      <c r="H722" s="323"/>
      <c r="I722" s="322" t="s">
        <v>510</v>
      </c>
      <c r="J722" s="321" t="s">
        <v>454</v>
      </c>
      <c r="K722" s="320">
        <v>713</v>
      </c>
    </row>
    <row r="723" spans="2:11" s="314" customFormat="1" ht="12" customHeight="1" x14ac:dyDescent="0.25">
      <c r="B723" s="324">
        <v>3</v>
      </c>
      <c r="C723" s="322">
        <v>714</v>
      </c>
      <c r="D723" s="322" t="s">
        <v>449</v>
      </c>
      <c r="E723" s="322" t="s">
        <v>145</v>
      </c>
      <c r="F723" s="322" t="s">
        <v>509</v>
      </c>
      <c r="G723" s="322"/>
      <c r="H723" s="323"/>
      <c r="I723" s="322" t="s">
        <v>509</v>
      </c>
      <c r="J723" s="321" t="s">
        <v>508</v>
      </c>
      <c r="K723" s="320">
        <v>714</v>
      </c>
    </row>
    <row r="724" spans="2:11" s="314" customFormat="1" ht="12" customHeight="1" x14ac:dyDescent="0.25">
      <c r="B724" s="324">
        <v>2</v>
      </c>
      <c r="C724" s="322">
        <v>715</v>
      </c>
      <c r="D724" s="322" t="s">
        <v>449</v>
      </c>
      <c r="E724" s="322" t="s">
        <v>146</v>
      </c>
      <c r="F724" s="322"/>
      <c r="G724" s="322"/>
      <c r="H724" s="323"/>
      <c r="I724" s="322" t="s">
        <v>146</v>
      </c>
      <c r="J724" s="321" t="s">
        <v>507</v>
      </c>
      <c r="K724" s="320">
        <v>715</v>
      </c>
    </row>
    <row r="725" spans="2:11" s="314" customFormat="1" ht="12" customHeight="1" x14ac:dyDescent="0.25">
      <c r="B725" s="324">
        <v>3</v>
      </c>
      <c r="C725" s="322">
        <v>716</v>
      </c>
      <c r="D725" s="322" t="s">
        <v>449</v>
      </c>
      <c r="E725" s="322" t="s">
        <v>146</v>
      </c>
      <c r="F725" s="322" t="s">
        <v>506</v>
      </c>
      <c r="G725" s="322"/>
      <c r="H725" s="323"/>
      <c r="I725" s="322" t="s">
        <v>506</v>
      </c>
      <c r="J725" s="321" t="s">
        <v>454</v>
      </c>
      <c r="K725" s="320">
        <v>716</v>
      </c>
    </row>
    <row r="726" spans="2:11" s="314" customFormat="1" ht="12" customHeight="1" x14ac:dyDescent="0.25">
      <c r="B726" s="324">
        <v>3</v>
      </c>
      <c r="C726" s="322">
        <v>717</v>
      </c>
      <c r="D726" s="322" t="s">
        <v>449</v>
      </c>
      <c r="E726" s="322" t="s">
        <v>146</v>
      </c>
      <c r="F726" s="322" t="s">
        <v>505</v>
      </c>
      <c r="G726" s="322"/>
      <c r="H726" s="323"/>
      <c r="I726" s="322" t="s">
        <v>505</v>
      </c>
      <c r="J726" s="321" t="s">
        <v>504</v>
      </c>
      <c r="K726" s="320">
        <v>717</v>
      </c>
    </row>
    <row r="727" spans="2:11" s="314" customFormat="1" ht="12" customHeight="1" x14ac:dyDescent="0.25">
      <c r="B727" s="324">
        <v>3</v>
      </c>
      <c r="C727" s="322">
        <v>718</v>
      </c>
      <c r="D727" s="322" t="s">
        <v>449</v>
      </c>
      <c r="E727" s="322" t="s">
        <v>146</v>
      </c>
      <c r="F727" s="322" t="s">
        <v>503</v>
      </c>
      <c r="G727" s="322"/>
      <c r="H727" s="323"/>
      <c r="I727" s="322" t="s">
        <v>503</v>
      </c>
      <c r="J727" s="321" t="s">
        <v>502</v>
      </c>
      <c r="K727" s="320">
        <v>718</v>
      </c>
    </row>
    <row r="728" spans="2:11" s="314" customFormat="1" ht="12" customHeight="1" x14ac:dyDescent="0.25">
      <c r="B728" s="324">
        <v>3</v>
      </c>
      <c r="C728" s="322">
        <v>719</v>
      </c>
      <c r="D728" s="322" t="s">
        <v>449</v>
      </c>
      <c r="E728" s="322" t="s">
        <v>146</v>
      </c>
      <c r="F728" s="322" t="s">
        <v>501</v>
      </c>
      <c r="G728" s="322"/>
      <c r="H728" s="323"/>
      <c r="I728" s="322" t="s">
        <v>501</v>
      </c>
      <c r="J728" s="321" t="s">
        <v>500</v>
      </c>
      <c r="K728" s="320">
        <v>719</v>
      </c>
    </row>
    <row r="729" spans="2:11" s="314" customFormat="1" ht="12" customHeight="1" x14ac:dyDescent="0.25">
      <c r="B729" s="324">
        <v>3</v>
      </c>
      <c r="C729" s="322">
        <v>720</v>
      </c>
      <c r="D729" s="322" t="s">
        <v>449</v>
      </c>
      <c r="E729" s="322" t="s">
        <v>146</v>
      </c>
      <c r="F729" s="322" t="s">
        <v>499</v>
      </c>
      <c r="G729" s="322"/>
      <c r="H729" s="323"/>
      <c r="I729" s="322" t="s">
        <v>499</v>
      </c>
      <c r="J729" s="321" t="s">
        <v>498</v>
      </c>
      <c r="K729" s="320">
        <v>720</v>
      </c>
    </row>
    <row r="730" spans="2:11" s="314" customFormat="1" ht="12" customHeight="1" x14ac:dyDescent="0.25">
      <c r="B730" s="324">
        <v>2</v>
      </c>
      <c r="C730" s="322">
        <v>721</v>
      </c>
      <c r="D730" s="322" t="s">
        <v>449</v>
      </c>
      <c r="E730" s="322" t="s">
        <v>147</v>
      </c>
      <c r="F730" s="322"/>
      <c r="G730" s="322"/>
      <c r="H730" s="323"/>
      <c r="I730" s="322" t="s">
        <v>147</v>
      </c>
      <c r="J730" s="321" t="s">
        <v>497</v>
      </c>
      <c r="K730" s="320">
        <v>721</v>
      </c>
    </row>
    <row r="731" spans="2:11" s="314" customFormat="1" ht="12" customHeight="1" x14ac:dyDescent="0.25">
      <c r="B731" s="324">
        <v>3</v>
      </c>
      <c r="C731" s="322">
        <v>722</v>
      </c>
      <c r="D731" s="322" t="s">
        <v>449</v>
      </c>
      <c r="E731" s="322" t="s">
        <v>147</v>
      </c>
      <c r="F731" s="322" t="s">
        <v>496</v>
      </c>
      <c r="G731" s="322"/>
      <c r="H731" s="323"/>
      <c r="I731" s="322" t="s">
        <v>496</v>
      </c>
      <c r="J731" s="321" t="s">
        <v>454</v>
      </c>
      <c r="K731" s="320">
        <v>722</v>
      </c>
    </row>
    <row r="732" spans="2:11" s="314" customFormat="1" ht="12" customHeight="1" x14ac:dyDescent="0.25">
      <c r="B732" s="324">
        <v>3</v>
      </c>
      <c r="C732" s="322">
        <v>723</v>
      </c>
      <c r="D732" s="322" t="s">
        <v>449</v>
      </c>
      <c r="E732" s="322" t="s">
        <v>147</v>
      </c>
      <c r="F732" s="322" t="s">
        <v>495</v>
      </c>
      <c r="G732" s="322"/>
      <c r="H732" s="323"/>
      <c r="I732" s="322" t="s">
        <v>495</v>
      </c>
      <c r="J732" s="321" t="s">
        <v>494</v>
      </c>
      <c r="K732" s="320">
        <v>723</v>
      </c>
    </row>
    <row r="733" spans="2:11" s="314" customFormat="1" ht="12" customHeight="1" x14ac:dyDescent="0.25">
      <c r="B733" s="324">
        <v>3</v>
      </c>
      <c r="C733" s="322">
        <v>724</v>
      </c>
      <c r="D733" s="322" t="s">
        <v>449</v>
      </c>
      <c r="E733" s="322" t="s">
        <v>147</v>
      </c>
      <c r="F733" s="322" t="s">
        <v>493</v>
      </c>
      <c r="G733" s="322"/>
      <c r="H733" s="323"/>
      <c r="I733" s="322" t="s">
        <v>493</v>
      </c>
      <c r="J733" s="321" t="s">
        <v>492</v>
      </c>
      <c r="K733" s="320">
        <v>724</v>
      </c>
    </row>
    <row r="734" spans="2:11" s="314" customFormat="1" ht="12" customHeight="1" x14ac:dyDescent="0.25">
      <c r="B734" s="324">
        <v>2</v>
      </c>
      <c r="C734" s="322">
        <v>725</v>
      </c>
      <c r="D734" s="322" t="s">
        <v>449</v>
      </c>
      <c r="E734" s="322" t="s">
        <v>148</v>
      </c>
      <c r="F734" s="322"/>
      <c r="G734" s="322"/>
      <c r="H734" s="323"/>
      <c r="I734" s="322" t="s">
        <v>148</v>
      </c>
      <c r="J734" s="321" t="s">
        <v>491</v>
      </c>
      <c r="K734" s="320">
        <v>725</v>
      </c>
    </row>
    <row r="735" spans="2:11" s="314" customFormat="1" ht="12" customHeight="1" x14ac:dyDescent="0.25">
      <c r="B735" s="324">
        <v>3</v>
      </c>
      <c r="C735" s="322">
        <v>726</v>
      </c>
      <c r="D735" s="322" t="s">
        <v>449</v>
      </c>
      <c r="E735" s="322" t="s">
        <v>148</v>
      </c>
      <c r="F735" s="322" t="s">
        <v>490</v>
      </c>
      <c r="G735" s="322"/>
      <c r="H735" s="323"/>
      <c r="I735" s="322" t="s">
        <v>490</v>
      </c>
      <c r="J735" s="321" t="s">
        <v>454</v>
      </c>
      <c r="K735" s="320">
        <v>726</v>
      </c>
    </row>
    <row r="736" spans="2:11" s="314" customFormat="1" ht="12" customHeight="1" x14ac:dyDescent="0.25">
      <c r="B736" s="324">
        <v>3</v>
      </c>
      <c r="C736" s="322">
        <v>727</v>
      </c>
      <c r="D736" s="322" t="s">
        <v>449</v>
      </c>
      <c r="E736" s="322" t="s">
        <v>148</v>
      </c>
      <c r="F736" s="322" t="s">
        <v>489</v>
      </c>
      <c r="G736" s="322"/>
      <c r="H736" s="323"/>
      <c r="I736" s="322" t="s">
        <v>489</v>
      </c>
      <c r="J736" s="321" t="s">
        <v>488</v>
      </c>
      <c r="K736" s="320">
        <v>727</v>
      </c>
    </row>
    <row r="737" spans="2:11" s="314" customFormat="1" ht="12" customHeight="1" x14ac:dyDescent="0.25">
      <c r="B737" s="324">
        <v>3</v>
      </c>
      <c r="C737" s="322">
        <v>728</v>
      </c>
      <c r="D737" s="322" t="s">
        <v>449</v>
      </c>
      <c r="E737" s="322" t="s">
        <v>148</v>
      </c>
      <c r="F737" s="322" t="s">
        <v>484</v>
      </c>
      <c r="G737" s="322"/>
      <c r="H737" s="323"/>
      <c r="I737" s="322" t="s">
        <v>484</v>
      </c>
      <c r="J737" s="321" t="s">
        <v>487</v>
      </c>
      <c r="K737" s="320">
        <v>728</v>
      </c>
    </row>
    <row r="738" spans="2:11" s="314" customFormat="1" ht="12" customHeight="1" x14ac:dyDescent="0.25">
      <c r="B738" s="324">
        <v>4</v>
      </c>
      <c r="C738" s="322">
        <v>729</v>
      </c>
      <c r="D738" s="322" t="s">
        <v>449</v>
      </c>
      <c r="E738" s="322" t="s">
        <v>148</v>
      </c>
      <c r="F738" s="322" t="s">
        <v>484</v>
      </c>
      <c r="G738" s="322" t="s">
        <v>486</v>
      </c>
      <c r="H738" s="323"/>
      <c r="I738" s="322" t="s">
        <v>486</v>
      </c>
      <c r="J738" s="321" t="s">
        <v>485</v>
      </c>
      <c r="K738" s="320">
        <v>729</v>
      </c>
    </row>
    <row r="739" spans="2:11" s="314" customFormat="1" ht="12" customHeight="1" x14ac:dyDescent="0.25">
      <c r="B739" s="324">
        <v>4</v>
      </c>
      <c r="C739" s="322">
        <v>730</v>
      </c>
      <c r="D739" s="322" t="s">
        <v>449</v>
      </c>
      <c r="E739" s="322" t="s">
        <v>148</v>
      </c>
      <c r="F739" s="322" t="s">
        <v>484</v>
      </c>
      <c r="G739" s="322" t="s">
        <v>483</v>
      </c>
      <c r="H739" s="323"/>
      <c r="I739" s="322" t="s">
        <v>483</v>
      </c>
      <c r="J739" s="321" t="s">
        <v>482</v>
      </c>
      <c r="K739" s="320">
        <v>730</v>
      </c>
    </row>
    <row r="740" spans="2:11" s="314" customFormat="1" ht="12" customHeight="1" x14ac:dyDescent="0.25">
      <c r="B740" s="324">
        <v>3</v>
      </c>
      <c r="C740" s="322">
        <v>731</v>
      </c>
      <c r="D740" s="322" t="s">
        <v>449</v>
      </c>
      <c r="E740" s="322" t="s">
        <v>148</v>
      </c>
      <c r="F740" s="322" t="s">
        <v>481</v>
      </c>
      <c r="G740" s="322"/>
      <c r="H740" s="323"/>
      <c r="I740" s="322" t="s">
        <v>481</v>
      </c>
      <c r="J740" s="321" t="s">
        <v>480</v>
      </c>
      <c r="K740" s="320">
        <v>731</v>
      </c>
    </row>
    <row r="741" spans="2:11" s="314" customFormat="1" ht="12" customHeight="1" x14ac:dyDescent="0.25">
      <c r="B741" s="324">
        <v>3</v>
      </c>
      <c r="C741" s="322">
        <v>732</v>
      </c>
      <c r="D741" s="322" t="s">
        <v>449</v>
      </c>
      <c r="E741" s="322" t="s">
        <v>148</v>
      </c>
      <c r="F741" s="322" t="s">
        <v>479</v>
      </c>
      <c r="G741" s="322"/>
      <c r="H741" s="323"/>
      <c r="I741" s="322" t="s">
        <v>479</v>
      </c>
      <c r="J741" s="321" t="s">
        <v>478</v>
      </c>
      <c r="K741" s="320">
        <v>732</v>
      </c>
    </row>
    <row r="742" spans="2:11" s="314" customFormat="1" ht="12" customHeight="1" x14ac:dyDescent="0.25">
      <c r="B742" s="324">
        <v>2</v>
      </c>
      <c r="C742" s="322">
        <v>733</v>
      </c>
      <c r="D742" s="322" t="s">
        <v>449</v>
      </c>
      <c r="E742" s="322" t="s">
        <v>149</v>
      </c>
      <c r="F742" s="322"/>
      <c r="G742" s="322"/>
      <c r="H742" s="323" t="s">
        <v>459</v>
      </c>
      <c r="I742" s="322" t="s">
        <v>149</v>
      </c>
      <c r="J742" s="321" t="s">
        <v>477</v>
      </c>
      <c r="K742" s="320">
        <v>733</v>
      </c>
    </row>
    <row r="743" spans="2:11" s="314" customFormat="1" ht="12" customHeight="1" x14ac:dyDescent="0.25">
      <c r="B743" s="324">
        <v>3</v>
      </c>
      <c r="C743" s="322">
        <v>734</v>
      </c>
      <c r="D743" s="322" t="s">
        <v>449</v>
      </c>
      <c r="E743" s="322" t="s">
        <v>149</v>
      </c>
      <c r="F743" s="322" t="s">
        <v>476</v>
      </c>
      <c r="G743" s="322"/>
      <c r="H743" s="323" t="s">
        <v>459</v>
      </c>
      <c r="I743" s="322" t="s">
        <v>476</v>
      </c>
      <c r="J743" s="321" t="s">
        <v>475</v>
      </c>
      <c r="K743" s="320">
        <v>734</v>
      </c>
    </row>
    <row r="744" spans="2:11" s="314" customFormat="1" ht="12" customHeight="1" x14ac:dyDescent="0.25">
      <c r="B744" s="324">
        <v>3</v>
      </c>
      <c r="C744" s="322">
        <v>735</v>
      </c>
      <c r="D744" s="322" t="s">
        <v>449</v>
      </c>
      <c r="E744" s="322" t="s">
        <v>149</v>
      </c>
      <c r="F744" s="322" t="s">
        <v>474</v>
      </c>
      <c r="G744" s="322"/>
      <c r="H744" s="323" t="s">
        <v>459</v>
      </c>
      <c r="I744" s="322" t="s">
        <v>474</v>
      </c>
      <c r="J744" s="321" t="s">
        <v>473</v>
      </c>
      <c r="K744" s="320">
        <v>735</v>
      </c>
    </row>
    <row r="745" spans="2:11" s="314" customFormat="1" ht="12" customHeight="1" x14ac:dyDescent="0.25">
      <c r="B745" s="324">
        <v>3</v>
      </c>
      <c r="C745" s="322">
        <v>736</v>
      </c>
      <c r="D745" s="322" t="s">
        <v>449</v>
      </c>
      <c r="E745" s="322" t="s">
        <v>149</v>
      </c>
      <c r="F745" s="322" t="s">
        <v>472</v>
      </c>
      <c r="G745" s="322"/>
      <c r="H745" s="323" t="s">
        <v>459</v>
      </c>
      <c r="I745" s="322" t="s">
        <v>472</v>
      </c>
      <c r="J745" s="321" t="s">
        <v>471</v>
      </c>
      <c r="K745" s="320">
        <v>736</v>
      </c>
    </row>
    <row r="746" spans="2:11" s="314" customFormat="1" ht="12" customHeight="1" x14ac:dyDescent="0.25">
      <c r="B746" s="324">
        <v>3</v>
      </c>
      <c r="C746" s="322">
        <v>737</v>
      </c>
      <c r="D746" s="322" t="s">
        <v>449</v>
      </c>
      <c r="E746" s="322" t="s">
        <v>149</v>
      </c>
      <c r="F746" s="322" t="s">
        <v>470</v>
      </c>
      <c r="G746" s="322"/>
      <c r="H746" s="323" t="s">
        <v>459</v>
      </c>
      <c r="I746" s="322" t="s">
        <v>470</v>
      </c>
      <c r="J746" s="321" t="s">
        <v>469</v>
      </c>
      <c r="K746" s="320">
        <v>737</v>
      </c>
    </row>
    <row r="747" spans="2:11" s="314" customFormat="1" ht="12" customHeight="1" x14ac:dyDescent="0.25">
      <c r="B747" s="324">
        <v>3</v>
      </c>
      <c r="C747" s="322">
        <v>738</v>
      </c>
      <c r="D747" s="322" t="s">
        <v>449</v>
      </c>
      <c r="E747" s="322" t="s">
        <v>149</v>
      </c>
      <c r="F747" s="322" t="s">
        <v>468</v>
      </c>
      <c r="G747" s="322"/>
      <c r="H747" s="323" t="s">
        <v>459</v>
      </c>
      <c r="I747" s="322" t="s">
        <v>468</v>
      </c>
      <c r="J747" s="321" t="s">
        <v>467</v>
      </c>
      <c r="K747" s="320">
        <v>738</v>
      </c>
    </row>
    <row r="748" spans="2:11" s="314" customFormat="1" ht="12" customHeight="1" x14ac:dyDescent="0.25">
      <c r="B748" s="324">
        <v>2</v>
      </c>
      <c r="C748" s="322">
        <v>739</v>
      </c>
      <c r="D748" s="322" t="s">
        <v>449</v>
      </c>
      <c r="E748" s="322" t="s">
        <v>150</v>
      </c>
      <c r="F748" s="322"/>
      <c r="G748" s="322"/>
      <c r="H748" s="323" t="s">
        <v>459</v>
      </c>
      <c r="I748" s="322" t="s">
        <v>150</v>
      </c>
      <c r="J748" s="321" t="s">
        <v>466</v>
      </c>
      <c r="K748" s="320">
        <v>739</v>
      </c>
    </row>
    <row r="749" spans="2:11" s="314" customFormat="1" ht="12" customHeight="1" x14ac:dyDescent="0.25">
      <c r="B749" s="324">
        <v>3</v>
      </c>
      <c r="C749" s="322">
        <v>740</v>
      </c>
      <c r="D749" s="322" t="s">
        <v>449</v>
      </c>
      <c r="E749" s="322" t="s">
        <v>150</v>
      </c>
      <c r="F749" s="322" t="s">
        <v>465</v>
      </c>
      <c r="G749" s="322"/>
      <c r="H749" s="323" t="s">
        <v>459</v>
      </c>
      <c r="I749" s="322" t="s">
        <v>465</v>
      </c>
      <c r="J749" s="321" t="s">
        <v>464</v>
      </c>
      <c r="K749" s="320">
        <v>740</v>
      </c>
    </row>
    <row r="750" spans="2:11" s="314" customFormat="1" ht="12" customHeight="1" x14ac:dyDescent="0.25">
      <c r="B750" s="324">
        <v>3</v>
      </c>
      <c r="C750" s="322">
        <v>741</v>
      </c>
      <c r="D750" s="322" t="s">
        <v>449</v>
      </c>
      <c r="E750" s="322" t="s">
        <v>150</v>
      </c>
      <c r="F750" s="322" t="s">
        <v>463</v>
      </c>
      <c r="G750" s="322"/>
      <c r="H750" s="323" t="s">
        <v>459</v>
      </c>
      <c r="I750" s="322" t="s">
        <v>463</v>
      </c>
      <c r="J750" s="321" t="s">
        <v>462</v>
      </c>
      <c r="K750" s="320">
        <v>741</v>
      </c>
    </row>
    <row r="751" spans="2:11" s="314" customFormat="1" ht="12" customHeight="1" x14ac:dyDescent="0.25">
      <c r="B751" s="324">
        <v>3</v>
      </c>
      <c r="C751" s="322">
        <v>742</v>
      </c>
      <c r="D751" s="322" t="s">
        <v>449</v>
      </c>
      <c r="E751" s="322" t="s">
        <v>150</v>
      </c>
      <c r="F751" s="322" t="s">
        <v>461</v>
      </c>
      <c r="G751" s="322"/>
      <c r="H751" s="323" t="s">
        <v>459</v>
      </c>
      <c r="I751" s="322" t="s">
        <v>461</v>
      </c>
      <c r="J751" s="321" t="s">
        <v>460</v>
      </c>
      <c r="K751" s="320">
        <v>742</v>
      </c>
    </row>
    <row r="752" spans="2:11" s="314" customFormat="1" ht="12" customHeight="1" x14ac:dyDescent="0.25">
      <c r="B752" s="324">
        <v>3</v>
      </c>
      <c r="C752" s="322">
        <v>743</v>
      </c>
      <c r="D752" s="322" t="s">
        <v>449</v>
      </c>
      <c r="E752" s="322" t="s">
        <v>150</v>
      </c>
      <c r="F752" s="322" t="s">
        <v>458</v>
      </c>
      <c r="G752" s="322"/>
      <c r="H752" s="323" t="s">
        <v>459</v>
      </c>
      <c r="I752" s="322" t="s">
        <v>458</v>
      </c>
      <c r="J752" s="321" t="s">
        <v>457</v>
      </c>
      <c r="K752" s="320">
        <v>743</v>
      </c>
    </row>
    <row r="753" spans="2:11" s="314" customFormat="1" ht="12" customHeight="1" x14ac:dyDescent="0.25">
      <c r="B753" s="324">
        <v>2</v>
      </c>
      <c r="C753" s="322">
        <v>744</v>
      </c>
      <c r="D753" s="322" t="s">
        <v>449</v>
      </c>
      <c r="E753" s="322" t="s">
        <v>151</v>
      </c>
      <c r="F753" s="322"/>
      <c r="G753" s="322"/>
      <c r="H753" s="323"/>
      <c r="I753" s="322" t="s">
        <v>151</v>
      </c>
      <c r="J753" s="321" t="s">
        <v>456</v>
      </c>
      <c r="K753" s="320">
        <v>744</v>
      </c>
    </row>
    <row r="754" spans="2:11" s="314" customFormat="1" ht="12" customHeight="1" x14ac:dyDescent="0.25">
      <c r="B754" s="324">
        <v>3</v>
      </c>
      <c r="C754" s="322">
        <v>745</v>
      </c>
      <c r="D754" s="322" t="s">
        <v>449</v>
      </c>
      <c r="E754" s="322" t="s">
        <v>151</v>
      </c>
      <c r="F754" s="322" t="s">
        <v>455</v>
      </c>
      <c r="G754" s="322"/>
      <c r="H754" s="323"/>
      <c r="I754" s="322" t="s">
        <v>455</v>
      </c>
      <c r="J754" s="321" t="s">
        <v>454</v>
      </c>
      <c r="K754" s="320">
        <v>745</v>
      </c>
    </row>
    <row r="755" spans="2:11" s="314" customFormat="1" ht="12" customHeight="1" x14ac:dyDescent="0.25">
      <c r="B755" s="324">
        <v>3</v>
      </c>
      <c r="C755" s="322">
        <v>746</v>
      </c>
      <c r="D755" s="322" t="s">
        <v>449</v>
      </c>
      <c r="E755" s="322" t="s">
        <v>151</v>
      </c>
      <c r="F755" s="322" t="s">
        <v>453</v>
      </c>
      <c r="G755" s="322"/>
      <c r="H755" s="323"/>
      <c r="I755" s="322" t="s">
        <v>453</v>
      </c>
      <c r="J755" s="321" t="s">
        <v>452</v>
      </c>
      <c r="K755" s="320">
        <v>746</v>
      </c>
    </row>
    <row r="756" spans="2:11" s="314" customFormat="1" ht="12" customHeight="1" x14ac:dyDescent="0.25">
      <c r="B756" s="324">
        <v>3</v>
      </c>
      <c r="C756" s="322">
        <v>747</v>
      </c>
      <c r="D756" s="322" t="s">
        <v>449</v>
      </c>
      <c r="E756" s="322" t="s">
        <v>151</v>
      </c>
      <c r="F756" s="322" t="s">
        <v>451</v>
      </c>
      <c r="G756" s="322"/>
      <c r="H756" s="323"/>
      <c r="I756" s="322" t="s">
        <v>451</v>
      </c>
      <c r="J756" s="321" t="s">
        <v>450</v>
      </c>
      <c r="K756" s="320">
        <v>747</v>
      </c>
    </row>
    <row r="757" spans="2:11" s="314" customFormat="1" ht="12" customHeight="1" x14ac:dyDescent="0.25">
      <c r="B757" s="324">
        <v>3</v>
      </c>
      <c r="C757" s="322">
        <v>748</v>
      </c>
      <c r="D757" s="322" t="s">
        <v>449</v>
      </c>
      <c r="E757" s="322" t="s">
        <v>151</v>
      </c>
      <c r="F757" s="322" t="s">
        <v>448</v>
      </c>
      <c r="G757" s="322"/>
      <c r="H757" s="323"/>
      <c r="I757" s="322" t="s">
        <v>448</v>
      </c>
      <c r="J757" s="321" t="s">
        <v>447</v>
      </c>
      <c r="K757" s="320">
        <v>748</v>
      </c>
    </row>
    <row r="758" spans="2:11" s="314" customFormat="1" ht="12" customHeight="1" x14ac:dyDescent="0.25">
      <c r="B758" s="324">
        <v>1</v>
      </c>
      <c r="C758" s="322">
        <v>749</v>
      </c>
      <c r="D758" s="322" t="s">
        <v>434</v>
      </c>
      <c r="E758" s="322"/>
      <c r="F758" s="322"/>
      <c r="G758" s="322"/>
      <c r="H758" s="323"/>
      <c r="I758" s="322" t="s">
        <v>446</v>
      </c>
      <c r="J758" s="321" t="s">
        <v>445</v>
      </c>
      <c r="K758" s="320">
        <v>749</v>
      </c>
    </row>
    <row r="759" spans="2:11" s="314" customFormat="1" ht="12" customHeight="1" x14ac:dyDescent="0.25">
      <c r="B759" s="324">
        <v>2</v>
      </c>
      <c r="C759" s="322">
        <v>750</v>
      </c>
      <c r="D759" s="322" t="s">
        <v>434</v>
      </c>
      <c r="E759" s="322" t="s">
        <v>153</v>
      </c>
      <c r="F759" s="322"/>
      <c r="G759" s="322"/>
      <c r="H759" s="323"/>
      <c r="I759" s="322" t="s">
        <v>153</v>
      </c>
      <c r="J759" s="321" t="s">
        <v>444</v>
      </c>
      <c r="K759" s="320">
        <v>750</v>
      </c>
    </row>
    <row r="760" spans="2:11" s="314" customFormat="1" ht="12" customHeight="1" x14ac:dyDescent="0.25">
      <c r="B760" s="324">
        <v>3</v>
      </c>
      <c r="C760" s="322">
        <v>751</v>
      </c>
      <c r="D760" s="322" t="s">
        <v>434</v>
      </c>
      <c r="E760" s="322" t="s">
        <v>153</v>
      </c>
      <c r="F760" s="322" t="s">
        <v>443</v>
      </c>
      <c r="G760" s="322"/>
      <c r="H760" s="323"/>
      <c r="I760" s="322" t="s">
        <v>443</v>
      </c>
      <c r="J760" s="321" t="s">
        <v>442</v>
      </c>
      <c r="K760" s="320">
        <v>751</v>
      </c>
    </row>
    <row r="761" spans="2:11" s="314" customFormat="1" ht="12" customHeight="1" x14ac:dyDescent="0.25">
      <c r="B761" s="324">
        <v>3</v>
      </c>
      <c r="C761" s="322">
        <v>752</v>
      </c>
      <c r="D761" s="322" t="s">
        <v>434</v>
      </c>
      <c r="E761" s="322" t="s">
        <v>153</v>
      </c>
      <c r="F761" s="322" t="s">
        <v>441</v>
      </c>
      <c r="G761" s="322"/>
      <c r="H761" s="323"/>
      <c r="I761" s="322" t="s">
        <v>441</v>
      </c>
      <c r="J761" s="321" t="s">
        <v>440</v>
      </c>
      <c r="K761" s="320">
        <v>752</v>
      </c>
    </row>
    <row r="762" spans="2:11" s="314" customFormat="1" ht="12" customHeight="1" x14ac:dyDescent="0.25">
      <c r="B762" s="324">
        <v>3</v>
      </c>
      <c r="C762" s="322">
        <v>753</v>
      </c>
      <c r="D762" s="322" t="s">
        <v>434</v>
      </c>
      <c r="E762" s="322" t="s">
        <v>153</v>
      </c>
      <c r="F762" s="322" t="s">
        <v>439</v>
      </c>
      <c r="G762" s="322"/>
      <c r="H762" s="323"/>
      <c r="I762" s="322" t="s">
        <v>439</v>
      </c>
      <c r="J762" s="321" t="s">
        <v>438</v>
      </c>
      <c r="K762" s="320">
        <v>753</v>
      </c>
    </row>
    <row r="763" spans="2:11" s="314" customFormat="1" ht="12" customHeight="1" x14ac:dyDescent="0.25">
      <c r="B763" s="324">
        <v>2</v>
      </c>
      <c r="C763" s="322">
        <v>754</v>
      </c>
      <c r="D763" s="322" t="s">
        <v>434</v>
      </c>
      <c r="E763" s="322" t="s">
        <v>154</v>
      </c>
      <c r="F763" s="322"/>
      <c r="G763" s="322"/>
      <c r="H763" s="323"/>
      <c r="I763" s="322" t="s">
        <v>154</v>
      </c>
      <c r="J763" s="321" t="s">
        <v>437</v>
      </c>
      <c r="K763" s="320">
        <v>754</v>
      </c>
    </row>
    <row r="764" spans="2:11" s="314" customFormat="1" ht="12" customHeight="1" x14ac:dyDescent="0.25">
      <c r="B764" s="324">
        <v>3</v>
      </c>
      <c r="C764" s="322">
        <v>755</v>
      </c>
      <c r="D764" s="322" t="s">
        <v>434</v>
      </c>
      <c r="E764" s="322" t="s">
        <v>154</v>
      </c>
      <c r="F764" s="322" t="s">
        <v>436</v>
      </c>
      <c r="G764" s="322"/>
      <c r="H764" s="323"/>
      <c r="I764" s="322" t="s">
        <v>436</v>
      </c>
      <c r="J764" s="321" t="s">
        <v>435</v>
      </c>
      <c r="K764" s="320">
        <v>755</v>
      </c>
    </row>
    <row r="765" spans="2:11" s="314" customFormat="1" ht="12" customHeight="1" x14ac:dyDescent="0.25">
      <c r="B765" s="319">
        <v>3</v>
      </c>
      <c r="C765" s="317">
        <v>756</v>
      </c>
      <c r="D765" s="317" t="s">
        <v>434</v>
      </c>
      <c r="E765" s="317" t="s">
        <v>154</v>
      </c>
      <c r="F765" s="317" t="s">
        <v>433</v>
      </c>
      <c r="G765" s="317"/>
      <c r="H765" s="318"/>
      <c r="I765" s="317" t="s">
        <v>433</v>
      </c>
      <c r="J765" s="316" t="s">
        <v>432</v>
      </c>
      <c r="K765" s="315">
        <v>756</v>
      </c>
    </row>
    <row r="766" spans="2:11" x14ac:dyDescent="0.15">
      <c r="I766" s="361" t="s">
        <v>1770</v>
      </c>
      <c r="J766" s="316" t="s">
        <v>1769</v>
      </c>
    </row>
  </sheetData>
  <autoFilter ref="A9:L765" xr:uid="{00000000-0009-0000-0000-000011000000}"/>
  <mergeCells count="4">
    <mergeCell ref="B7:B9"/>
    <mergeCell ref="C7:C9"/>
    <mergeCell ref="J7:J9"/>
    <mergeCell ref="D7:G8"/>
  </mergeCells>
  <phoneticPr fontId="8"/>
  <pageMargins left="0.70866141732283472" right="0.70866141732283472" top="0.74803149606299213" bottom="0.74803149606299213" header="0.31496062992125984" footer="0.31496062992125984"/>
  <pageSetup paperSize="9" scale="53" fitToHeight="0" orientation="portrait" r:id="rId1"/>
  <headerFooter alignWithMargins="0"/>
  <ignoredErrors>
    <ignoredError sqref="I14:I7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N167"/>
  <sheetViews>
    <sheetView showGridLines="0" view="pageBreakPreview" topLeftCell="A21" zoomScale="80" zoomScaleNormal="100" zoomScaleSheetLayoutView="80" workbookViewId="0">
      <selection activeCell="AO26" sqref="AO26"/>
    </sheetView>
  </sheetViews>
  <sheetFormatPr defaultColWidth="2.44140625" defaultRowHeight="15" customHeight="1" x14ac:dyDescent="0.25"/>
  <cols>
    <col min="1" max="21" width="2.44140625" style="367"/>
    <col min="22" max="22" width="4.33203125" style="367" customWidth="1"/>
    <col min="23" max="29" width="2.44140625" style="367"/>
    <col min="30" max="31" width="3.33203125" style="367" customWidth="1"/>
    <col min="32" max="32" width="4.21875" style="367" customWidth="1"/>
    <col min="33" max="36" width="3.33203125" style="367" customWidth="1"/>
    <col min="37" max="37" width="2.21875" style="367" customWidth="1"/>
    <col min="38" max="38" width="3.33203125" style="367" customWidth="1"/>
    <col min="39" max="16384" width="2.44140625" style="367"/>
  </cols>
  <sheetData>
    <row r="1" spans="1:40" ht="19.5" customHeight="1" x14ac:dyDescent="0.25">
      <c r="A1" s="26" t="s">
        <v>340</v>
      </c>
      <c r="AC1" s="27"/>
      <c r="AD1" s="27"/>
      <c r="AE1" s="28"/>
      <c r="AF1" s="451" t="s">
        <v>309</v>
      </c>
      <c r="AG1" s="452"/>
      <c r="AH1" s="452"/>
      <c r="AI1" s="452"/>
      <c r="AJ1" s="452"/>
      <c r="AK1" s="452"/>
      <c r="AL1" s="453"/>
    </row>
    <row r="2" spans="1:40" ht="19.5" customHeight="1" thickBot="1" x14ac:dyDescent="0.3">
      <c r="B2" s="21" t="s">
        <v>0</v>
      </c>
      <c r="C2" s="21"/>
      <c r="H2" s="14"/>
      <c r="I2" s="14"/>
      <c r="J2" s="14"/>
      <c r="K2" s="14"/>
      <c r="AC2" s="27"/>
      <c r="AD2" s="27"/>
      <c r="AE2" s="28"/>
      <c r="AF2" s="454"/>
      <c r="AG2" s="455"/>
      <c r="AH2" s="455"/>
      <c r="AI2" s="455"/>
      <c r="AJ2" s="455"/>
      <c r="AK2" s="455"/>
      <c r="AL2" s="456"/>
    </row>
    <row r="3" spans="1:40" ht="19.5" customHeight="1" x14ac:dyDescent="0.25">
      <c r="B3" s="21" t="s">
        <v>1</v>
      </c>
      <c r="C3" s="21"/>
      <c r="H3" s="14"/>
      <c r="I3" s="14"/>
      <c r="J3" s="14"/>
      <c r="K3" s="14"/>
      <c r="U3" s="463" t="s">
        <v>2</v>
      </c>
      <c r="V3" s="463"/>
      <c r="W3" s="465" t="s">
        <v>1790</v>
      </c>
      <c r="X3" s="466"/>
      <c r="Y3" s="466"/>
      <c r="Z3" s="466"/>
      <c r="AA3" s="466"/>
      <c r="AB3" s="466"/>
      <c r="AC3" s="466"/>
      <c r="AD3" s="27"/>
      <c r="AE3" s="28"/>
      <c r="AF3" s="28"/>
      <c r="AG3" s="1"/>
      <c r="AH3" s="1"/>
      <c r="AI3" s="1"/>
      <c r="AJ3" s="1"/>
      <c r="AK3" s="1"/>
      <c r="AL3" s="1"/>
    </row>
    <row r="4" spans="1:40" ht="19.5" customHeight="1" x14ac:dyDescent="0.25">
      <c r="H4" s="14"/>
      <c r="I4" s="14"/>
      <c r="J4" s="14"/>
      <c r="K4" s="14"/>
      <c r="U4" s="464"/>
      <c r="V4" s="464"/>
      <c r="W4" s="467"/>
      <c r="X4" s="467"/>
      <c r="Y4" s="467"/>
      <c r="Z4" s="467"/>
      <c r="AA4" s="467"/>
      <c r="AB4" s="467"/>
      <c r="AC4" s="467"/>
      <c r="AD4" s="27"/>
      <c r="AE4" s="28"/>
      <c r="AF4" s="28"/>
      <c r="AG4" s="1"/>
      <c r="AH4" s="1"/>
      <c r="AI4" s="1"/>
      <c r="AJ4" s="1"/>
      <c r="AK4" s="1"/>
      <c r="AL4" s="1"/>
    </row>
    <row r="5" spans="1:40" ht="19.5" customHeight="1" x14ac:dyDescent="0.25">
      <c r="H5" s="14"/>
      <c r="I5" s="14"/>
      <c r="J5" s="14"/>
      <c r="K5" s="14"/>
      <c r="U5" s="1"/>
      <c r="V5" s="1"/>
      <c r="W5" s="1"/>
      <c r="X5" s="1"/>
      <c r="Y5" s="1"/>
      <c r="Z5" s="1"/>
      <c r="AA5" s="1"/>
      <c r="AB5" s="1"/>
      <c r="AC5" s="1"/>
      <c r="AD5" s="27"/>
      <c r="AE5" s="28"/>
      <c r="AF5" s="28"/>
      <c r="AG5" s="1"/>
      <c r="AH5" s="1"/>
      <c r="AI5" s="1"/>
      <c r="AJ5" s="1"/>
      <c r="AK5" s="1"/>
      <c r="AL5" s="1"/>
      <c r="AM5" s="18"/>
    </row>
    <row r="6" spans="1:40" ht="15" customHeight="1" x14ac:dyDescent="0.25">
      <c r="B6" s="406" t="s">
        <v>4</v>
      </c>
      <c r="C6" s="406"/>
      <c r="D6" s="406"/>
      <c r="E6" s="462" t="s">
        <v>1791</v>
      </c>
      <c r="F6" s="462"/>
      <c r="G6" s="462"/>
      <c r="H6" s="462"/>
      <c r="I6" s="462"/>
      <c r="J6" s="462"/>
      <c r="K6" s="462"/>
      <c r="L6" s="462"/>
      <c r="M6" s="462"/>
      <c r="N6" s="462"/>
      <c r="O6" s="462"/>
      <c r="P6" s="462"/>
      <c r="Q6" s="462"/>
      <c r="R6" s="462"/>
      <c r="S6" s="462"/>
      <c r="U6" s="444" t="s">
        <v>3</v>
      </c>
      <c r="V6" s="444"/>
      <c r="W6" s="470" t="s">
        <v>1792</v>
      </c>
      <c r="X6" s="470"/>
      <c r="Y6" s="470"/>
      <c r="Z6" s="470"/>
      <c r="AA6" s="470"/>
      <c r="AB6" s="470"/>
      <c r="AC6" s="470"/>
      <c r="AD6" s="470"/>
      <c r="AE6" s="470"/>
      <c r="AF6" s="470"/>
      <c r="AG6" s="470"/>
      <c r="AH6" s="470"/>
      <c r="AI6" s="470"/>
      <c r="AJ6" s="470"/>
      <c r="AK6" s="470"/>
      <c r="AL6" s="470"/>
    </row>
    <row r="7" spans="1:40" ht="36" customHeight="1" x14ac:dyDescent="0.25">
      <c r="B7" s="407"/>
      <c r="C7" s="407"/>
      <c r="D7" s="407"/>
      <c r="E7" s="471" t="s">
        <v>1793</v>
      </c>
      <c r="F7" s="471"/>
      <c r="G7" s="471"/>
      <c r="H7" s="471"/>
      <c r="I7" s="471"/>
      <c r="J7" s="471"/>
      <c r="K7" s="471"/>
      <c r="L7" s="471"/>
      <c r="M7" s="471"/>
      <c r="N7" s="471"/>
      <c r="O7" s="471"/>
      <c r="P7" s="471"/>
      <c r="Q7" s="471"/>
      <c r="R7" s="471"/>
      <c r="S7" s="471"/>
      <c r="U7" s="407" t="s">
        <v>5</v>
      </c>
      <c r="V7" s="407"/>
      <c r="W7" s="443" t="s">
        <v>1794</v>
      </c>
      <c r="X7" s="443"/>
      <c r="Y7" s="443"/>
      <c r="Z7" s="443"/>
      <c r="AA7" s="443"/>
      <c r="AB7" s="443"/>
      <c r="AC7" s="443"/>
      <c r="AD7" s="443"/>
      <c r="AE7" s="443"/>
      <c r="AF7" s="443"/>
      <c r="AG7" s="443"/>
      <c r="AH7" s="443"/>
      <c r="AI7" s="443"/>
      <c r="AJ7" s="443"/>
      <c r="AK7" s="443"/>
      <c r="AL7" s="443"/>
      <c r="AN7" s="14"/>
    </row>
    <row r="8" spans="1:40" ht="15" customHeight="1" x14ac:dyDescent="0.25">
      <c r="B8" s="45" t="s">
        <v>6</v>
      </c>
      <c r="C8" s="29"/>
      <c r="D8" s="29"/>
      <c r="E8" s="30"/>
      <c r="F8" s="30"/>
      <c r="G8" s="30"/>
      <c r="H8" s="30"/>
      <c r="I8" s="30"/>
      <c r="J8" s="30"/>
      <c r="K8" s="30"/>
      <c r="L8" s="30"/>
      <c r="M8" s="30"/>
      <c r="N8" s="30"/>
      <c r="O8" s="30"/>
      <c r="P8" s="30"/>
      <c r="Q8" s="30"/>
      <c r="S8" s="29"/>
      <c r="T8" s="29"/>
      <c r="U8" s="29"/>
      <c r="V8" s="31"/>
      <c r="W8" s="31"/>
      <c r="X8" s="31"/>
      <c r="Y8" s="31"/>
      <c r="Z8" s="31"/>
      <c r="AA8" s="31"/>
      <c r="AB8" s="31"/>
      <c r="AC8" s="31"/>
      <c r="AD8" s="31"/>
      <c r="AE8" s="31"/>
      <c r="AF8" s="31"/>
      <c r="AG8" s="31"/>
      <c r="AH8" s="31"/>
      <c r="AI8" s="31"/>
      <c r="AJ8" s="31"/>
      <c r="AK8" s="14"/>
      <c r="AN8" s="14"/>
    </row>
    <row r="9" spans="1:40" ht="15" customHeight="1" x14ac:dyDescent="0.25">
      <c r="B9" s="45"/>
      <c r="C9" s="29"/>
      <c r="D9" s="29"/>
      <c r="E9" s="30"/>
      <c r="F9" s="30"/>
      <c r="G9" s="30"/>
      <c r="H9" s="30"/>
      <c r="I9" s="30"/>
      <c r="J9" s="30"/>
      <c r="K9" s="30"/>
      <c r="L9" s="30"/>
      <c r="M9" s="30"/>
      <c r="N9" s="30"/>
      <c r="O9" s="30"/>
      <c r="P9" s="30"/>
      <c r="Q9" s="30"/>
      <c r="S9" s="29"/>
      <c r="T9" s="29"/>
      <c r="U9" s="29"/>
      <c r="V9" s="31"/>
      <c r="W9" s="31"/>
      <c r="X9" s="31"/>
      <c r="Y9" s="31"/>
      <c r="Z9" s="31"/>
      <c r="AA9" s="31"/>
      <c r="AB9" s="31"/>
      <c r="AC9" s="31"/>
      <c r="AD9" s="31"/>
      <c r="AE9" s="31"/>
      <c r="AF9" s="31"/>
      <c r="AG9" s="31"/>
      <c r="AH9" s="31"/>
      <c r="AI9" s="31"/>
      <c r="AJ9" s="31"/>
      <c r="AK9" s="14"/>
      <c r="AN9" s="14"/>
    </row>
    <row r="10" spans="1:40" ht="15" customHeight="1" x14ac:dyDescent="0.25">
      <c r="B10" s="406" t="s">
        <v>7</v>
      </c>
      <c r="C10" s="406"/>
      <c r="D10" s="406"/>
      <c r="E10" s="468" t="s">
        <v>417</v>
      </c>
      <c r="F10" s="468"/>
      <c r="G10" s="468"/>
      <c r="H10" s="468"/>
      <c r="I10" s="468"/>
      <c r="J10" s="468"/>
      <c r="K10" s="468"/>
      <c r="L10" s="468"/>
      <c r="M10" s="468"/>
      <c r="N10" s="468"/>
      <c r="O10" s="468"/>
      <c r="P10" s="468"/>
      <c r="Q10" s="468"/>
      <c r="R10" s="468"/>
      <c r="S10" s="468"/>
      <c r="AC10" s="444" t="s">
        <v>3</v>
      </c>
      <c r="AD10" s="444"/>
      <c r="AE10" s="470" t="s">
        <v>1795</v>
      </c>
      <c r="AF10" s="470"/>
      <c r="AG10" s="470"/>
      <c r="AH10" s="470"/>
      <c r="AI10" s="470"/>
      <c r="AJ10" s="470"/>
      <c r="AK10" s="470"/>
      <c r="AL10" s="470"/>
    </row>
    <row r="11" spans="1:40" ht="36" customHeight="1" x14ac:dyDescent="0.25">
      <c r="B11" s="407"/>
      <c r="C11" s="407"/>
      <c r="D11" s="407"/>
      <c r="E11" s="446"/>
      <c r="F11" s="446"/>
      <c r="G11" s="446"/>
      <c r="H11" s="446"/>
      <c r="I11" s="446"/>
      <c r="J11" s="446"/>
      <c r="K11" s="446"/>
      <c r="L11" s="446"/>
      <c r="M11" s="446"/>
      <c r="N11" s="446"/>
      <c r="O11" s="446"/>
      <c r="P11" s="446"/>
      <c r="Q11" s="446"/>
      <c r="R11" s="446"/>
      <c r="S11" s="446"/>
      <c r="U11" s="407" t="s">
        <v>8</v>
      </c>
      <c r="V11" s="407"/>
      <c r="W11" s="411" t="s">
        <v>1796</v>
      </c>
      <c r="X11" s="412"/>
      <c r="Y11" s="412"/>
      <c r="Z11" s="412"/>
      <c r="AA11" s="412"/>
      <c r="AB11" s="412"/>
      <c r="AC11" s="447" t="s">
        <v>9</v>
      </c>
      <c r="AD11" s="447"/>
      <c r="AE11" s="445" t="s">
        <v>1797</v>
      </c>
      <c r="AF11" s="445"/>
      <c r="AG11" s="445"/>
      <c r="AH11" s="445"/>
      <c r="AI11" s="445"/>
      <c r="AJ11" s="445"/>
      <c r="AK11" s="445"/>
      <c r="AL11" s="445"/>
      <c r="AN11" s="14"/>
    </row>
    <row r="12" spans="1:40" ht="15.75" x14ac:dyDescent="0.25">
      <c r="A12" s="18"/>
      <c r="B12" s="45" t="s">
        <v>10</v>
      </c>
      <c r="C12" s="92"/>
      <c r="D12" s="92"/>
      <c r="E12" s="93"/>
      <c r="F12" s="93"/>
      <c r="G12" s="93"/>
      <c r="H12" s="93"/>
      <c r="I12" s="93"/>
      <c r="J12" s="93"/>
      <c r="K12" s="93"/>
      <c r="L12" s="93"/>
      <c r="M12" s="93"/>
      <c r="N12" s="93"/>
      <c r="O12" s="93"/>
      <c r="P12" s="93"/>
      <c r="Q12" s="93"/>
      <c r="R12" s="93"/>
      <c r="S12" s="93"/>
      <c r="T12" s="18"/>
      <c r="U12" s="92"/>
      <c r="V12" s="92"/>
      <c r="W12" s="91"/>
      <c r="X12" s="91"/>
      <c r="Y12" s="91"/>
      <c r="Z12" s="91"/>
      <c r="AA12" s="91"/>
      <c r="AB12" s="91"/>
      <c r="AC12" s="53"/>
      <c r="AD12" s="53"/>
      <c r="AE12" s="52"/>
      <c r="AF12" s="52"/>
      <c r="AG12" s="52"/>
      <c r="AH12" s="52"/>
      <c r="AI12" s="52"/>
      <c r="AJ12" s="52"/>
      <c r="AK12" s="44"/>
      <c r="AL12" s="96"/>
      <c r="AN12" s="14"/>
    </row>
    <row r="13" spans="1:40" s="21" customFormat="1" ht="17.45" customHeight="1" x14ac:dyDescent="0.25">
      <c r="C13" s="46"/>
      <c r="D13" s="46"/>
      <c r="E13" s="47"/>
      <c r="F13" s="47"/>
      <c r="G13" s="47"/>
      <c r="H13" s="47"/>
      <c r="I13" s="47"/>
      <c r="J13" s="47"/>
      <c r="K13" s="47"/>
      <c r="L13" s="47"/>
      <c r="M13" s="47"/>
      <c r="N13" s="47"/>
      <c r="O13" s="47"/>
      <c r="P13" s="47"/>
      <c r="Q13" s="47"/>
      <c r="S13" s="46"/>
      <c r="T13" s="46"/>
      <c r="U13" s="46"/>
      <c r="V13" s="48"/>
      <c r="W13" s="48"/>
      <c r="X13" s="48"/>
      <c r="Y13" s="48"/>
      <c r="Z13" s="48"/>
      <c r="AA13" s="48"/>
      <c r="AB13" s="48"/>
      <c r="AC13" s="48"/>
      <c r="AD13" s="48"/>
      <c r="AE13" s="48"/>
      <c r="AF13" s="48"/>
      <c r="AG13" s="48"/>
      <c r="AH13" s="48"/>
      <c r="AI13" s="48"/>
      <c r="AJ13" s="48"/>
      <c r="AK13" s="23"/>
      <c r="AL13" s="94"/>
      <c r="AN13" s="23"/>
    </row>
    <row r="14" spans="1:40" ht="6.6" customHeight="1" x14ac:dyDescent="0.25">
      <c r="B14" s="32"/>
      <c r="C14" s="33"/>
      <c r="D14" s="33"/>
      <c r="E14" s="33"/>
      <c r="F14" s="34"/>
      <c r="G14" s="34"/>
      <c r="H14" s="33"/>
      <c r="I14" s="33"/>
      <c r="J14" s="33"/>
      <c r="K14" s="33"/>
      <c r="L14" s="33"/>
      <c r="M14" s="33"/>
      <c r="N14" s="33"/>
      <c r="O14" s="33"/>
      <c r="P14" s="33"/>
      <c r="Q14" s="33"/>
      <c r="R14" s="35"/>
      <c r="S14" s="14"/>
      <c r="T14" s="35"/>
      <c r="U14" s="31"/>
      <c r="V14" s="31"/>
      <c r="W14" s="31"/>
      <c r="X14" s="31"/>
      <c r="Y14" s="31"/>
      <c r="Z14" s="31"/>
      <c r="AA14" s="31"/>
      <c r="AB14" s="31"/>
      <c r="AC14" s="31"/>
      <c r="AD14" s="31"/>
      <c r="AE14" s="31"/>
      <c r="AF14" s="31"/>
      <c r="AG14" s="31"/>
      <c r="AH14" s="31"/>
      <c r="AI14" s="31"/>
      <c r="AJ14" s="31"/>
      <c r="AK14" s="36"/>
      <c r="AL14" s="37"/>
      <c r="AN14" s="14"/>
    </row>
    <row r="15" spans="1:40" s="15" customFormat="1" ht="65.45" customHeight="1" x14ac:dyDescent="0.25">
      <c r="A15" s="469" t="s">
        <v>307</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62"/>
      <c r="AN15" s="13"/>
    </row>
    <row r="16" spans="1:40" ht="18.75" customHeight="1" x14ac:dyDescent="0.25">
      <c r="C16" s="413" t="s">
        <v>191</v>
      </c>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14"/>
      <c r="AN16" s="14"/>
    </row>
    <row r="17" spans="2:40" s="19" customFormat="1" ht="20.100000000000001" customHeight="1" x14ac:dyDescent="0.25">
      <c r="B17" s="24">
        <v>1</v>
      </c>
      <c r="C17" s="16" t="s">
        <v>210</v>
      </c>
      <c r="D17" s="20"/>
      <c r="E17" s="20"/>
      <c r="F17" s="20"/>
      <c r="G17" s="20"/>
      <c r="H17" s="16"/>
      <c r="I17" s="16"/>
      <c r="J17" s="16"/>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K17" s="22"/>
      <c r="AL17" s="22"/>
      <c r="AM17" s="22"/>
      <c r="AN17" s="23"/>
    </row>
    <row r="18" spans="2:40" s="70" customFormat="1" ht="19.5" customHeight="1" x14ac:dyDescent="0.25">
      <c r="C18" s="63" t="s">
        <v>221</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row>
    <row r="19" spans="2:40" ht="33.950000000000003" customHeight="1" x14ac:dyDescent="0.25">
      <c r="B19" s="38"/>
      <c r="C19" s="414" t="s">
        <v>1798</v>
      </c>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c r="AK19" s="14"/>
      <c r="AN19" s="14"/>
    </row>
    <row r="20" spans="2:40" ht="7.5" customHeight="1" x14ac:dyDescent="0.25">
      <c r="B20" s="38"/>
      <c r="D20" s="38"/>
      <c r="E20" s="38"/>
      <c r="G20" s="38"/>
      <c r="H20" s="38"/>
      <c r="I20" s="38"/>
      <c r="J20" s="38"/>
      <c r="K20" s="38"/>
      <c r="L20" s="38"/>
      <c r="M20" s="38"/>
      <c r="N20" s="38"/>
      <c r="O20" s="38"/>
      <c r="P20" s="38"/>
      <c r="Q20" s="38"/>
      <c r="S20" s="38"/>
      <c r="T20" s="38"/>
      <c r="U20" s="39"/>
      <c r="V20" s="38"/>
      <c r="W20" s="38"/>
      <c r="X20" s="40"/>
      <c r="Y20" s="40"/>
      <c r="Z20" s="40"/>
      <c r="AA20" s="40"/>
      <c r="AB20" s="40"/>
      <c r="AC20" s="40"/>
      <c r="AD20" s="40"/>
      <c r="AE20" s="40"/>
      <c r="AF20" s="40"/>
      <c r="AH20" s="38"/>
      <c r="AI20" s="38"/>
      <c r="AK20" s="14"/>
      <c r="AN20" s="14"/>
    </row>
    <row r="21" spans="2:40" ht="20.100000000000001" customHeight="1" thickBot="1" x14ac:dyDescent="0.3">
      <c r="B21" s="86">
        <v>2</v>
      </c>
      <c r="C21" s="16" t="s">
        <v>302</v>
      </c>
      <c r="D21" s="38"/>
      <c r="E21" s="38"/>
      <c r="G21" s="38"/>
      <c r="H21" s="38"/>
      <c r="I21" s="38"/>
      <c r="J21" s="38"/>
      <c r="K21" s="38"/>
      <c r="L21" s="38"/>
      <c r="M21" s="38"/>
      <c r="N21" s="38"/>
      <c r="O21" s="38"/>
      <c r="P21" s="38"/>
      <c r="Q21" s="38"/>
      <c r="S21" s="95"/>
      <c r="T21" s="38"/>
      <c r="U21" s="39"/>
      <c r="V21" s="38"/>
      <c r="W21" s="38"/>
      <c r="X21" s="40"/>
      <c r="Y21" s="40"/>
      <c r="Z21" s="40"/>
      <c r="AA21" s="40"/>
      <c r="AB21" s="40"/>
      <c r="AC21" s="40"/>
      <c r="AD21" s="40"/>
      <c r="AE21" s="40"/>
      <c r="AF21" s="40"/>
      <c r="AH21" s="38"/>
      <c r="AI21" s="38"/>
      <c r="AK21" s="14"/>
      <c r="AN21" s="14"/>
    </row>
    <row r="22" spans="2:40" ht="20.100000000000001" customHeight="1" x14ac:dyDescent="0.25">
      <c r="B22" s="303"/>
      <c r="C22" s="417" t="s">
        <v>310</v>
      </c>
      <c r="D22" s="418"/>
      <c r="E22" s="418"/>
      <c r="F22" s="418"/>
      <c r="G22" s="418"/>
      <c r="H22" s="418"/>
      <c r="I22" s="419" t="s">
        <v>292</v>
      </c>
      <c r="J22" s="419"/>
      <c r="K22" s="419"/>
      <c r="L22" s="419"/>
      <c r="M22" s="419"/>
      <c r="N22" s="419"/>
      <c r="O22" s="419"/>
      <c r="P22" s="419"/>
      <c r="Q22" s="419"/>
      <c r="R22" s="419"/>
      <c r="S22" s="419"/>
      <c r="T22" s="419"/>
      <c r="U22" s="419"/>
      <c r="V22" s="419"/>
      <c r="W22" s="419" t="s">
        <v>311</v>
      </c>
      <c r="X22" s="419"/>
      <c r="Y22" s="419"/>
      <c r="Z22" s="419"/>
      <c r="AA22" s="419"/>
      <c r="AB22" s="419"/>
      <c r="AC22" s="419"/>
      <c r="AD22" s="419"/>
      <c r="AE22" s="419" t="s">
        <v>312</v>
      </c>
      <c r="AF22" s="419"/>
      <c r="AG22" s="419"/>
      <c r="AH22" s="420" t="s">
        <v>313</v>
      </c>
      <c r="AI22" s="420"/>
      <c r="AJ22" s="421"/>
      <c r="AK22" s="14"/>
      <c r="AN22" s="14"/>
    </row>
    <row r="23" spans="2:40" ht="20.100000000000001" customHeight="1" x14ac:dyDescent="0.25">
      <c r="B23" s="303"/>
      <c r="C23" s="422" t="s">
        <v>308</v>
      </c>
      <c r="D23" s="423"/>
      <c r="E23" s="423"/>
      <c r="F23" s="423"/>
      <c r="G23" s="423"/>
      <c r="H23" s="423"/>
      <c r="I23" s="472"/>
      <c r="J23" s="472"/>
      <c r="K23" s="473" t="s">
        <v>314</v>
      </c>
      <c r="L23" s="473"/>
      <c r="M23" s="473"/>
      <c r="N23" s="473"/>
      <c r="O23" s="473"/>
      <c r="P23" s="473"/>
      <c r="Q23" s="473"/>
      <c r="R23" s="473"/>
      <c r="S23" s="473"/>
      <c r="T23" s="473"/>
      <c r="U23" s="473"/>
      <c r="V23" s="473"/>
      <c r="W23" s="410" t="s">
        <v>1799</v>
      </c>
      <c r="X23" s="410"/>
      <c r="Y23" s="410"/>
      <c r="Z23" s="410"/>
      <c r="AA23" s="410"/>
      <c r="AB23" s="410"/>
      <c r="AC23" s="410"/>
      <c r="AD23" s="410"/>
      <c r="AE23" s="428" t="s">
        <v>315</v>
      </c>
      <c r="AF23" s="429"/>
      <c r="AG23" s="430"/>
      <c r="AH23" s="437" t="s">
        <v>316</v>
      </c>
      <c r="AI23" s="438"/>
      <c r="AJ23" s="439"/>
      <c r="AK23" s="14"/>
      <c r="AN23" s="141" t="s">
        <v>325</v>
      </c>
    </row>
    <row r="24" spans="2:40" ht="20.100000000000001" customHeight="1" x14ac:dyDescent="0.25">
      <c r="B24" s="303"/>
      <c r="C24" s="424"/>
      <c r="D24" s="425"/>
      <c r="E24" s="425"/>
      <c r="F24" s="425"/>
      <c r="G24" s="425"/>
      <c r="H24" s="425"/>
      <c r="I24" s="442" t="s">
        <v>1800</v>
      </c>
      <c r="J24" s="442"/>
      <c r="K24" s="486" t="s">
        <v>317</v>
      </c>
      <c r="L24" s="486"/>
      <c r="M24" s="486"/>
      <c r="N24" s="486"/>
      <c r="O24" s="486"/>
      <c r="P24" s="486"/>
      <c r="Q24" s="486"/>
      <c r="R24" s="486"/>
      <c r="S24" s="486"/>
      <c r="T24" s="486"/>
      <c r="U24" s="486"/>
      <c r="V24" s="486"/>
      <c r="W24" s="485" t="s">
        <v>1801</v>
      </c>
      <c r="X24" s="485"/>
      <c r="Y24" s="485"/>
      <c r="Z24" s="485"/>
      <c r="AA24" s="485"/>
      <c r="AB24" s="485"/>
      <c r="AC24" s="485"/>
      <c r="AD24" s="485"/>
      <c r="AE24" s="431"/>
      <c r="AF24" s="432"/>
      <c r="AG24" s="433"/>
      <c r="AH24" s="440"/>
      <c r="AI24" s="432"/>
      <c r="AJ24" s="433"/>
      <c r="AK24" s="14"/>
      <c r="AN24" s="141" t="s">
        <v>324</v>
      </c>
    </row>
    <row r="25" spans="2:40" ht="39" customHeight="1" x14ac:dyDescent="0.25">
      <c r="B25" s="303"/>
      <c r="C25" s="424"/>
      <c r="D25" s="425"/>
      <c r="E25" s="425"/>
      <c r="F25" s="425"/>
      <c r="G25" s="425"/>
      <c r="H25" s="425"/>
      <c r="I25" s="442"/>
      <c r="J25" s="442"/>
      <c r="K25" s="483" t="s">
        <v>318</v>
      </c>
      <c r="L25" s="483"/>
      <c r="M25" s="483"/>
      <c r="N25" s="483"/>
      <c r="O25" s="483"/>
      <c r="P25" s="483"/>
      <c r="Q25" s="483"/>
      <c r="R25" s="483"/>
      <c r="S25" s="483"/>
      <c r="T25" s="483"/>
      <c r="U25" s="483"/>
      <c r="V25" s="483"/>
      <c r="W25" s="484" t="s">
        <v>1802</v>
      </c>
      <c r="X25" s="485"/>
      <c r="Y25" s="485"/>
      <c r="Z25" s="485"/>
      <c r="AA25" s="485"/>
      <c r="AB25" s="485"/>
      <c r="AC25" s="485"/>
      <c r="AD25" s="485"/>
      <c r="AE25" s="431"/>
      <c r="AF25" s="432"/>
      <c r="AG25" s="433"/>
      <c r="AH25" s="440"/>
      <c r="AI25" s="432"/>
      <c r="AJ25" s="433"/>
      <c r="AK25" s="14"/>
      <c r="AN25" s="141" t="s">
        <v>322</v>
      </c>
    </row>
    <row r="26" spans="2:40" ht="39" customHeight="1" x14ac:dyDescent="0.25">
      <c r="B26" s="303"/>
      <c r="C26" s="424"/>
      <c r="D26" s="425"/>
      <c r="E26" s="425"/>
      <c r="F26" s="425"/>
      <c r="G26" s="425"/>
      <c r="H26" s="425"/>
      <c r="I26" s="442"/>
      <c r="J26" s="442"/>
      <c r="K26" s="489" t="s">
        <v>319</v>
      </c>
      <c r="L26" s="489"/>
      <c r="M26" s="489"/>
      <c r="N26" s="489"/>
      <c r="O26" s="489"/>
      <c r="P26" s="489"/>
      <c r="Q26" s="489"/>
      <c r="R26" s="489"/>
      <c r="S26" s="489"/>
      <c r="T26" s="489"/>
      <c r="U26" s="489"/>
      <c r="V26" s="489"/>
      <c r="W26" s="408" t="s">
        <v>1803</v>
      </c>
      <c r="X26" s="409"/>
      <c r="Y26" s="409"/>
      <c r="Z26" s="409"/>
      <c r="AA26" s="409"/>
      <c r="AB26" s="409"/>
      <c r="AC26" s="409"/>
      <c r="AD26" s="409"/>
      <c r="AE26" s="431"/>
      <c r="AF26" s="432"/>
      <c r="AG26" s="433"/>
      <c r="AH26" s="440"/>
      <c r="AI26" s="432"/>
      <c r="AJ26" s="433"/>
      <c r="AK26" s="14"/>
      <c r="AN26" s="141" t="s">
        <v>427</v>
      </c>
    </row>
    <row r="27" spans="2:40" ht="29.1" customHeight="1" x14ac:dyDescent="0.25">
      <c r="B27" s="303"/>
      <c r="C27" s="426"/>
      <c r="D27" s="427"/>
      <c r="E27" s="427"/>
      <c r="F27" s="427"/>
      <c r="G27" s="427"/>
      <c r="H27" s="427"/>
      <c r="I27" s="490"/>
      <c r="J27" s="490"/>
      <c r="K27" s="491" t="s">
        <v>425</v>
      </c>
      <c r="L27" s="491"/>
      <c r="M27" s="491"/>
      <c r="N27" s="491"/>
      <c r="O27" s="491"/>
      <c r="P27" s="491"/>
      <c r="Q27" s="491"/>
      <c r="R27" s="491"/>
      <c r="S27" s="491"/>
      <c r="T27" s="491"/>
      <c r="U27" s="491"/>
      <c r="V27" s="491"/>
      <c r="W27" s="487" t="s">
        <v>1804</v>
      </c>
      <c r="X27" s="488"/>
      <c r="Y27" s="488"/>
      <c r="Z27" s="488"/>
      <c r="AA27" s="488"/>
      <c r="AB27" s="488"/>
      <c r="AC27" s="488"/>
      <c r="AD27" s="488"/>
      <c r="AE27" s="434"/>
      <c r="AF27" s="435"/>
      <c r="AG27" s="436"/>
      <c r="AH27" s="441"/>
      <c r="AI27" s="435"/>
      <c r="AJ27" s="436"/>
      <c r="AK27" s="14"/>
      <c r="AN27" s="141" t="s">
        <v>427</v>
      </c>
    </row>
    <row r="28" spans="2:40" ht="20.100000000000001" customHeight="1" x14ac:dyDescent="0.25">
      <c r="B28" s="86"/>
      <c r="C28" s="140" t="str">
        <f>IF(COUNTA(I23:J27)=1,"","A～Eを一つ選択ください")</f>
        <v/>
      </c>
      <c r="D28" s="140"/>
      <c r="E28" s="140"/>
      <c r="F28" s="140"/>
      <c r="G28" s="140"/>
      <c r="H28" s="140"/>
      <c r="I28" s="140"/>
      <c r="J28" s="140"/>
      <c r="K28" s="128" t="s">
        <v>429</v>
      </c>
      <c r="L28" s="127"/>
      <c r="M28" s="127"/>
      <c r="N28" s="127"/>
      <c r="O28" s="127"/>
      <c r="P28" s="127"/>
      <c r="Q28" s="42"/>
      <c r="R28" s="14"/>
      <c r="S28" s="129"/>
      <c r="T28" s="130"/>
      <c r="U28" s="131"/>
      <c r="V28" s="130"/>
      <c r="W28" s="130"/>
      <c r="X28" s="130"/>
      <c r="Y28" s="130"/>
      <c r="Z28" s="130"/>
      <c r="AA28" s="130"/>
      <c r="AB28" s="130"/>
      <c r="AC28" s="130"/>
      <c r="AD28" s="130"/>
      <c r="AE28" s="130"/>
      <c r="AF28" s="130"/>
      <c r="AH28" s="304"/>
      <c r="AI28" s="304"/>
      <c r="AJ28" s="305"/>
      <c r="AK28" s="14"/>
      <c r="AN28" s="14"/>
    </row>
    <row r="29" spans="2:40" ht="20.100000000000001" customHeight="1" x14ac:dyDescent="0.25">
      <c r="B29" s="24">
        <v>3</v>
      </c>
      <c r="C29" s="16" t="s">
        <v>11</v>
      </c>
      <c r="D29" s="20"/>
      <c r="E29" s="38"/>
      <c r="G29" s="38"/>
      <c r="H29" s="38"/>
      <c r="I29" s="38"/>
      <c r="J29" s="38"/>
      <c r="K29" s="38"/>
      <c r="L29" s="38"/>
      <c r="M29" s="38"/>
      <c r="N29" s="38"/>
      <c r="O29" s="38"/>
      <c r="P29" s="38"/>
      <c r="Q29" s="38"/>
      <c r="S29" s="38"/>
      <c r="T29" s="38"/>
      <c r="U29" s="39"/>
      <c r="V29" s="38"/>
      <c r="W29" s="38"/>
      <c r="X29" s="40"/>
      <c r="Y29" s="40"/>
      <c r="Z29" s="40"/>
      <c r="AA29" s="40"/>
      <c r="AB29" s="40"/>
      <c r="AC29" s="40"/>
      <c r="AD29" s="40"/>
      <c r="AE29" s="40"/>
      <c r="AF29" s="40"/>
      <c r="AH29" s="38"/>
      <c r="AI29" s="38"/>
      <c r="AK29" s="14"/>
      <c r="AN29" s="14"/>
    </row>
    <row r="30" spans="2:40" ht="40.5" customHeight="1" x14ac:dyDescent="0.25">
      <c r="B30" s="24"/>
      <c r="C30" s="492" t="s">
        <v>300</v>
      </c>
      <c r="D30" s="493"/>
      <c r="E30" s="494"/>
      <c r="F30" s="90" t="s">
        <v>26</v>
      </c>
      <c r="G30" s="495" t="s">
        <v>1805</v>
      </c>
      <c r="H30" s="495"/>
      <c r="I30" s="495"/>
      <c r="J30" s="495"/>
      <c r="K30" s="495"/>
      <c r="L30" s="496"/>
      <c r="M30" s="497" t="s">
        <v>411</v>
      </c>
      <c r="N30" s="498"/>
      <c r="O30" s="498"/>
      <c r="P30" s="498"/>
      <c r="Q30" s="499" t="s">
        <v>1793</v>
      </c>
      <c r="R30" s="499"/>
      <c r="S30" s="499"/>
      <c r="T30" s="499"/>
      <c r="U30" s="499"/>
      <c r="V30" s="499"/>
      <c r="W30" s="499"/>
      <c r="X30" s="499"/>
      <c r="Y30" s="499"/>
      <c r="Z30" s="499"/>
      <c r="AA30" s="499"/>
      <c r="AB30" s="499"/>
      <c r="AC30" s="499"/>
      <c r="AD30" s="499"/>
      <c r="AE30" s="499"/>
      <c r="AF30" s="499"/>
      <c r="AG30" s="499"/>
      <c r="AH30" s="499"/>
      <c r="AI30" s="499"/>
      <c r="AJ30" s="500"/>
      <c r="AK30" s="14"/>
      <c r="AN30" s="14"/>
    </row>
    <row r="31" spans="2:40" ht="30" customHeight="1" x14ac:dyDescent="0.25">
      <c r="B31" s="38"/>
      <c r="C31" s="448" t="s">
        <v>12</v>
      </c>
      <c r="D31" s="449"/>
      <c r="E31" s="450"/>
      <c r="F31" s="501" t="s">
        <v>1806</v>
      </c>
      <c r="G31" s="502"/>
      <c r="H31" s="502"/>
      <c r="I31" s="502"/>
      <c r="J31" s="502"/>
      <c r="K31" s="502"/>
      <c r="L31" s="502"/>
      <c r="M31" s="502"/>
      <c r="N31" s="502"/>
      <c r="O31" s="503"/>
      <c r="P31" s="504" t="s">
        <v>13</v>
      </c>
      <c r="Q31" s="505"/>
      <c r="R31" s="506"/>
      <c r="S31" s="507" t="s">
        <v>1807</v>
      </c>
      <c r="T31" s="508"/>
      <c r="U31" s="508"/>
      <c r="V31" s="508"/>
      <c r="W31" s="508"/>
      <c r="X31" s="508"/>
      <c r="Y31" s="508"/>
      <c r="Z31" s="508"/>
      <c r="AA31" s="508"/>
      <c r="AB31" s="508"/>
      <c r="AC31" s="508"/>
      <c r="AD31" s="508"/>
      <c r="AE31" s="508"/>
      <c r="AF31" s="508"/>
      <c r="AG31" s="508"/>
      <c r="AH31" s="508"/>
      <c r="AI31" s="508"/>
      <c r="AJ31" s="509"/>
      <c r="AK31" s="41"/>
      <c r="AL31" s="42"/>
      <c r="AM31" s="42"/>
      <c r="AN31" s="42"/>
    </row>
    <row r="32" spans="2:40" ht="30" customHeight="1" x14ac:dyDescent="0.25">
      <c r="B32" s="38"/>
      <c r="C32" s="510" t="s">
        <v>14</v>
      </c>
      <c r="D32" s="511"/>
      <c r="E32" s="512"/>
      <c r="F32" s="457" t="s">
        <v>3</v>
      </c>
      <c r="G32" s="457"/>
      <c r="H32" s="457"/>
      <c r="I32" s="516" t="s">
        <v>1808</v>
      </c>
      <c r="J32" s="516"/>
      <c r="K32" s="516"/>
      <c r="L32" s="516"/>
      <c r="M32" s="516"/>
      <c r="N32" s="516"/>
      <c r="O32" s="516"/>
      <c r="P32" s="516"/>
      <c r="Q32" s="516"/>
      <c r="R32" s="516"/>
      <c r="S32" s="516"/>
      <c r="T32" s="516"/>
      <c r="U32" s="461" t="s">
        <v>15</v>
      </c>
      <c r="V32" s="461"/>
      <c r="W32" s="461"/>
      <c r="X32" s="461"/>
      <c r="Y32" s="461"/>
      <c r="Z32" s="517" t="s">
        <v>1809</v>
      </c>
      <c r="AA32" s="517"/>
      <c r="AB32" s="517"/>
      <c r="AC32" s="517"/>
      <c r="AD32" s="517"/>
      <c r="AE32" s="517"/>
      <c r="AF32" s="517"/>
      <c r="AG32" s="517"/>
      <c r="AH32" s="517"/>
      <c r="AI32" s="517"/>
      <c r="AJ32" s="518"/>
      <c r="AK32" s="14"/>
      <c r="AL32" s="42"/>
      <c r="AM32" s="42"/>
      <c r="AN32" s="42"/>
    </row>
    <row r="33" spans="2:40" ht="30" customHeight="1" x14ac:dyDescent="0.25">
      <c r="B33" s="38"/>
      <c r="C33" s="513"/>
      <c r="D33" s="514"/>
      <c r="E33" s="515"/>
      <c r="F33" s="457" t="s">
        <v>16</v>
      </c>
      <c r="G33" s="457"/>
      <c r="H33" s="457"/>
      <c r="I33" s="516" t="s">
        <v>1810</v>
      </c>
      <c r="J33" s="516"/>
      <c r="K33" s="516"/>
      <c r="L33" s="516"/>
      <c r="M33" s="516"/>
      <c r="N33" s="516"/>
      <c r="O33" s="516"/>
      <c r="P33" s="516"/>
      <c r="Q33" s="516"/>
      <c r="R33" s="516"/>
      <c r="S33" s="516"/>
      <c r="T33" s="516"/>
      <c r="U33" s="457" t="s">
        <v>17</v>
      </c>
      <c r="V33" s="457"/>
      <c r="W33" s="457"/>
      <c r="X33" s="457"/>
      <c r="Y33" s="457"/>
      <c r="Z33" s="517" t="s">
        <v>1811</v>
      </c>
      <c r="AA33" s="517"/>
      <c r="AB33" s="517"/>
      <c r="AC33" s="517"/>
      <c r="AD33" s="517"/>
      <c r="AE33" s="517"/>
      <c r="AF33" s="517"/>
      <c r="AG33" s="517"/>
      <c r="AH33" s="517"/>
      <c r="AI33" s="517"/>
      <c r="AJ33" s="518"/>
      <c r="AK33" s="14"/>
      <c r="AN33" s="14"/>
    </row>
    <row r="34" spans="2:40" ht="30" customHeight="1" x14ac:dyDescent="0.25">
      <c r="B34" s="38"/>
      <c r="C34" s="448" t="s">
        <v>18</v>
      </c>
      <c r="D34" s="449"/>
      <c r="E34" s="450"/>
      <c r="F34" s="457" t="s">
        <v>19</v>
      </c>
      <c r="G34" s="457"/>
      <c r="H34" s="457"/>
      <c r="I34" s="458" t="s">
        <v>45</v>
      </c>
      <c r="J34" s="459"/>
      <c r="K34" s="459"/>
      <c r="L34" s="459"/>
      <c r="M34" s="459"/>
      <c r="N34" s="459"/>
      <c r="O34" s="459"/>
      <c r="P34" s="459"/>
      <c r="Q34" s="459"/>
      <c r="R34" s="459"/>
      <c r="S34" s="459"/>
      <c r="T34" s="460"/>
      <c r="U34" s="461" t="s">
        <v>20</v>
      </c>
      <c r="V34" s="457"/>
      <c r="W34" s="457"/>
      <c r="X34" s="457"/>
      <c r="Y34" s="457"/>
      <c r="Z34" s="519" t="s">
        <v>88</v>
      </c>
      <c r="AA34" s="520"/>
      <c r="AB34" s="521"/>
      <c r="AC34" s="522" t="s">
        <v>1812</v>
      </c>
      <c r="AD34" s="523"/>
      <c r="AE34" s="523"/>
      <c r="AF34" s="523"/>
      <c r="AG34" s="523"/>
      <c r="AH34" s="523"/>
      <c r="AI34" s="523"/>
      <c r="AJ34" s="524"/>
      <c r="AK34" s="14"/>
      <c r="AN34" s="14"/>
    </row>
    <row r="35" spans="2:40" ht="30" customHeight="1" x14ac:dyDescent="0.25">
      <c r="B35" s="41"/>
      <c r="C35" s="525" t="s">
        <v>1813</v>
      </c>
      <c r="D35" s="526"/>
      <c r="E35" s="527"/>
      <c r="F35" s="528">
        <v>1000</v>
      </c>
      <c r="G35" s="529"/>
      <c r="H35" s="529"/>
      <c r="I35" s="529"/>
      <c r="J35" s="529"/>
      <c r="K35" s="529"/>
      <c r="L35" s="529"/>
      <c r="M35" s="530" t="s">
        <v>21</v>
      </c>
      <c r="N35" s="531"/>
      <c r="O35" s="532" t="s">
        <v>22</v>
      </c>
      <c r="P35" s="449"/>
      <c r="Q35" s="449"/>
      <c r="R35" s="450"/>
      <c r="S35" s="533" t="s">
        <v>1814</v>
      </c>
      <c r="T35" s="534"/>
      <c r="U35" s="534"/>
      <c r="V35" s="534"/>
      <c r="W35" s="534"/>
      <c r="X35" s="534"/>
      <c r="Y35" s="49" t="s">
        <v>23</v>
      </c>
      <c r="Z35" s="535" t="s">
        <v>424</v>
      </c>
      <c r="AA35" s="536"/>
      <c r="AB35" s="537"/>
      <c r="AC35" s="538" t="s">
        <v>1815</v>
      </c>
      <c r="AD35" s="539"/>
      <c r="AE35" s="539"/>
      <c r="AF35" s="539"/>
      <c r="AG35" s="539"/>
      <c r="AH35" s="539"/>
      <c r="AI35" s="539"/>
      <c r="AJ35" s="540"/>
      <c r="AK35" s="14"/>
      <c r="AN35" s="14"/>
    </row>
    <row r="36" spans="2:40" ht="32.25" customHeight="1" x14ac:dyDescent="0.25">
      <c r="B36" s="41"/>
      <c r="C36" s="510" t="s">
        <v>24</v>
      </c>
      <c r="D36" s="511"/>
      <c r="E36" s="512"/>
      <c r="F36" s="474" t="s">
        <v>25</v>
      </c>
      <c r="G36" s="475"/>
      <c r="H36" s="476"/>
      <c r="I36" s="480" t="s">
        <v>1816</v>
      </c>
      <c r="J36" s="481"/>
      <c r="K36" s="481"/>
      <c r="L36" s="481"/>
      <c r="M36" s="481"/>
      <c r="N36" s="482"/>
      <c r="O36" s="50" t="s">
        <v>26</v>
      </c>
      <c r="P36" s="480" t="s">
        <v>1805</v>
      </c>
      <c r="Q36" s="481"/>
      <c r="R36" s="481"/>
      <c r="S36" s="482"/>
      <c r="T36" s="547" t="s">
        <v>1817</v>
      </c>
      <c r="U36" s="548"/>
      <c r="V36" s="548"/>
      <c r="W36" s="548"/>
      <c r="X36" s="548"/>
      <c r="Y36" s="548"/>
      <c r="Z36" s="548"/>
      <c r="AA36" s="548"/>
      <c r="AB36" s="548"/>
      <c r="AC36" s="548"/>
      <c r="AD36" s="548"/>
      <c r="AE36" s="548"/>
      <c r="AF36" s="548"/>
      <c r="AG36" s="548"/>
      <c r="AH36" s="548"/>
      <c r="AI36" s="548"/>
      <c r="AJ36" s="549"/>
      <c r="AK36" s="14"/>
      <c r="AN36" s="14"/>
    </row>
    <row r="37" spans="2:40" ht="32.1" customHeight="1" x14ac:dyDescent="0.25">
      <c r="B37" s="41"/>
      <c r="C37" s="560"/>
      <c r="D37" s="561"/>
      <c r="E37" s="562"/>
      <c r="F37" s="474" t="s">
        <v>25</v>
      </c>
      <c r="G37" s="475"/>
      <c r="H37" s="476"/>
      <c r="I37" s="550" t="s">
        <v>1818</v>
      </c>
      <c r="J37" s="551"/>
      <c r="K37" s="551"/>
      <c r="L37" s="551"/>
      <c r="M37" s="551"/>
      <c r="N37" s="552"/>
      <c r="O37" s="51" t="s">
        <v>26</v>
      </c>
      <c r="P37" s="480" t="s">
        <v>1805</v>
      </c>
      <c r="Q37" s="481"/>
      <c r="R37" s="481"/>
      <c r="S37" s="482"/>
      <c r="T37" s="553" t="s">
        <v>1819</v>
      </c>
      <c r="U37" s="554"/>
      <c r="V37" s="554"/>
      <c r="W37" s="554"/>
      <c r="X37" s="554"/>
      <c r="Y37" s="554"/>
      <c r="Z37" s="554"/>
      <c r="AA37" s="554"/>
      <c r="AB37" s="554"/>
      <c r="AC37" s="554"/>
      <c r="AD37" s="554"/>
      <c r="AE37" s="554"/>
      <c r="AF37" s="554"/>
      <c r="AG37" s="554"/>
      <c r="AH37" s="554"/>
      <c r="AI37" s="554"/>
      <c r="AJ37" s="555"/>
      <c r="AK37" s="14"/>
      <c r="AN37" s="14"/>
    </row>
    <row r="38" spans="2:40" ht="32.25" customHeight="1" x14ac:dyDescent="0.25">
      <c r="B38" s="41"/>
      <c r="C38" s="560"/>
      <c r="D38" s="561"/>
      <c r="E38" s="562"/>
      <c r="F38" s="474" t="s">
        <v>25</v>
      </c>
      <c r="G38" s="475"/>
      <c r="H38" s="476"/>
      <c r="I38" s="556"/>
      <c r="J38" s="557"/>
      <c r="K38" s="557"/>
      <c r="L38" s="557"/>
      <c r="M38" s="557"/>
      <c r="N38" s="559"/>
      <c r="O38" s="50" t="s">
        <v>26</v>
      </c>
      <c r="P38" s="556"/>
      <c r="Q38" s="557"/>
      <c r="R38" s="557"/>
      <c r="S38" s="559"/>
      <c r="T38" s="556"/>
      <c r="U38" s="557"/>
      <c r="V38" s="557"/>
      <c r="W38" s="557"/>
      <c r="X38" s="557"/>
      <c r="Y38" s="557"/>
      <c r="Z38" s="557"/>
      <c r="AA38" s="557"/>
      <c r="AB38" s="557"/>
      <c r="AC38" s="557"/>
      <c r="AD38" s="557"/>
      <c r="AE38" s="557"/>
      <c r="AF38" s="557"/>
      <c r="AG38" s="557"/>
      <c r="AH38" s="557"/>
      <c r="AI38" s="557"/>
      <c r="AJ38" s="558"/>
      <c r="AK38" s="14"/>
      <c r="AN38" s="14"/>
    </row>
    <row r="39" spans="2:40" ht="94.5" customHeight="1" x14ac:dyDescent="0.25">
      <c r="B39" s="41"/>
      <c r="C39" s="448" t="s">
        <v>422</v>
      </c>
      <c r="D39" s="449"/>
      <c r="E39" s="450"/>
      <c r="F39" s="474" t="s">
        <v>423</v>
      </c>
      <c r="G39" s="475"/>
      <c r="H39" s="476"/>
      <c r="I39" s="477" t="s">
        <v>1820</v>
      </c>
      <c r="J39" s="478"/>
      <c r="K39" s="478"/>
      <c r="L39" s="478"/>
      <c r="M39" s="478"/>
      <c r="N39" s="479"/>
      <c r="O39" s="50" t="s">
        <v>26</v>
      </c>
      <c r="P39" s="480" t="s">
        <v>1805</v>
      </c>
      <c r="Q39" s="481"/>
      <c r="R39" s="481"/>
      <c r="S39" s="482"/>
      <c r="T39" s="553" t="s">
        <v>1819</v>
      </c>
      <c r="U39" s="554"/>
      <c r="V39" s="554"/>
      <c r="W39" s="554"/>
      <c r="X39" s="554"/>
      <c r="Y39" s="554"/>
      <c r="Z39" s="554"/>
      <c r="AA39" s="554"/>
      <c r="AB39" s="554"/>
      <c r="AC39" s="554"/>
      <c r="AD39" s="554"/>
      <c r="AE39" s="554"/>
      <c r="AF39" s="554"/>
      <c r="AG39" s="554"/>
      <c r="AH39" s="554"/>
      <c r="AI39" s="554"/>
      <c r="AJ39" s="555"/>
      <c r="AK39" s="14"/>
      <c r="AN39" s="14"/>
    </row>
    <row r="40" spans="2:40" ht="36.6" customHeight="1" x14ac:dyDescent="0.25">
      <c r="B40" s="41"/>
      <c r="C40" s="541" t="s">
        <v>212</v>
      </c>
      <c r="D40" s="542"/>
      <c r="E40" s="542"/>
      <c r="F40" s="542"/>
      <c r="G40" s="542"/>
      <c r="H40" s="543"/>
      <c r="I40" s="544" t="s">
        <v>1821</v>
      </c>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5"/>
      <c r="AK40" s="14"/>
      <c r="AN40" s="14"/>
    </row>
    <row r="41" spans="2:40" ht="18.600000000000001" customHeight="1" x14ac:dyDescent="0.25">
      <c r="B41" s="41"/>
      <c r="C41" s="546" t="s">
        <v>304</v>
      </c>
      <c r="D41" s="546"/>
      <c r="E41" s="546"/>
      <c r="F41" s="546"/>
      <c r="G41" s="546"/>
      <c r="H41" s="546"/>
      <c r="I41" s="546"/>
      <c r="J41" s="546"/>
      <c r="K41" s="546"/>
      <c r="L41" s="546"/>
      <c r="M41" s="546"/>
      <c r="N41" s="546"/>
      <c r="O41" s="546"/>
      <c r="P41" s="546"/>
      <c r="Q41" s="546"/>
      <c r="R41" s="546"/>
      <c r="S41" s="546"/>
      <c r="T41" s="546"/>
      <c r="U41" s="546"/>
      <c r="V41" s="546"/>
      <c r="W41" s="546"/>
      <c r="X41" s="546"/>
      <c r="Y41" s="2"/>
      <c r="Z41" s="2"/>
      <c r="AA41" s="2"/>
      <c r="AB41" s="2"/>
      <c r="AC41" s="2"/>
      <c r="AD41" s="3"/>
      <c r="AE41" s="3"/>
      <c r="AF41" s="3"/>
      <c r="AG41" s="3"/>
      <c r="AH41" s="3"/>
      <c r="AI41" s="3"/>
      <c r="AJ41" s="3"/>
      <c r="AK41" s="17"/>
      <c r="AN41" s="14"/>
    </row>
    <row r="42" spans="2:40" ht="68.45" customHeight="1" x14ac:dyDescent="0.25">
      <c r="B42" s="41"/>
      <c r="C42" s="365"/>
      <c r="D42" s="365"/>
      <c r="E42" s="365"/>
      <c r="F42" s="365"/>
      <c r="G42" s="365"/>
      <c r="H42" s="365"/>
      <c r="I42" s="365"/>
      <c r="J42" s="365"/>
      <c r="K42" s="365"/>
      <c r="L42" s="365"/>
      <c r="M42" s="365"/>
      <c r="N42" s="365"/>
      <c r="O42" s="365"/>
      <c r="P42" s="365"/>
      <c r="Q42" s="365"/>
      <c r="R42" s="365"/>
      <c r="S42" s="365"/>
      <c r="T42" s="365"/>
      <c r="U42" s="365"/>
      <c r="V42" s="365"/>
      <c r="W42" s="365"/>
      <c r="X42" s="365"/>
      <c r="Y42" s="2"/>
      <c r="Z42" s="2"/>
      <c r="AA42" s="2"/>
      <c r="AB42" s="2"/>
      <c r="AC42" s="2"/>
      <c r="AD42" s="3"/>
      <c r="AE42" s="3"/>
      <c r="AF42" s="3"/>
      <c r="AG42" s="3"/>
      <c r="AH42" s="3"/>
      <c r="AI42" s="3"/>
      <c r="AJ42" s="3"/>
      <c r="AK42" s="17"/>
      <c r="AN42" s="14"/>
    </row>
    <row r="43" spans="2:40" ht="18.600000000000001" customHeight="1" x14ac:dyDescent="0.25">
      <c r="B43" s="41"/>
      <c r="C43" s="365"/>
      <c r="D43" s="365"/>
      <c r="E43" s="365"/>
      <c r="F43" s="365"/>
      <c r="G43" s="365"/>
      <c r="H43" s="365"/>
      <c r="I43" s="365"/>
      <c r="J43" s="365"/>
      <c r="K43" s="365"/>
      <c r="L43" s="365"/>
      <c r="M43" s="365"/>
      <c r="N43" s="365"/>
      <c r="O43" s="365"/>
      <c r="P43" s="365"/>
      <c r="Q43" s="365"/>
      <c r="R43" s="365"/>
      <c r="S43" s="365"/>
      <c r="T43" s="365"/>
      <c r="U43" s="365"/>
      <c r="V43" s="365"/>
      <c r="W43" s="365"/>
      <c r="X43" s="365"/>
      <c r="Y43" s="2"/>
      <c r="Z43" s="2"/>
      <c r="AA43" s="2"/>
      <c r="AB43" s="2"/>
      <c r="AC43" s="2"/>
      <c r="AD43" s="3"/>
      <c r="AE43" s="3"/>
      <c r="AF43" s="3"/>
      <c r="AG43" s="3"/>
      <c r="AH43" s="3"/>
      <c r="AI43" s="3"/>
      <c r="AJ43" s="3"/>
      <c r="AK43" s="17"/>
      <c r="AN43" s="14"/>
    </row>
    <row r="44" spans="2:40" ht="18.600000000000001" customHeight="1" x14ac:dyDescent="0.25">
      <c r="B44" s="41"/>
      <c r="C44" s="365"/>
      <c r="D44" s="365"/>
      <c r="E44" s="365"/>
      <c r="F44" s="365"/>
      <c r="G44" s="365"/>
      <c r="H44" s="365"/>
      <c r="I44" s="365"/>
      <c r="J44" s="365"/>
      <c r="K44" s="365"/>
      <c r="L44" s="365"/>
      <c r="M44" s="365"/>
      <c r="N44" s="365"/>
      <c r="O44" s="365"/>
      <c r="P44" s="365"/>
      <c r="Q44" s="365"/>
      <c r="R44" s="365"/>
      <c r="S44" s="365"/>
      <c r="T44" s="365"/>
      <c r="U44" s="365"/>
      <c r="V44" s="365"/>
      <c r="W44" s="365"/>
      <c r="X44" s="365"/>
      <c r="Y44" s="2"/>
      <c r="Z44" s="2"/>
      <c r="AA44" s="2"/>
      <c r="AB44" s="2"/>
      <c r="AC44" s="2"/>
      <c r="AD44" s="3"/>
      <c r="AE44" s="3"/>
      <c r="AF44" s="3"/>
      <c r="AG44" s="3"/>
      <c r="AH44" s="3"/>
      <c r="AI44" s="3"/>
      <c r="AJ44" s="3"/>
      <c r="AK44" s="17"/>
      <c r="AN44" s="14"/>
    </row>
    <row r="45" spans="2:40" ht="18.600000000000001" customHeight="1" x14ac:dyDescent="0.25">
      <c r="B45" s="41"/>
      <c r="C45" s="365"/>
      <c r="D45" s="365"/>
      <c r="E45" s="365"/>
      <c r="F45" s="365"/>
      <c r="G45" s="365"/>
      <c r="H45" s="365"/>
      <c r="I45" s="365"/>
      <c r="J45" s="365"/>
      <c r="K45" s="365"/>
      <c r="L45" s="365"/>
      <c r="M45" s="365"/>
      <c r="N45" s="365"/>
      <c r="O45" s="365"/>
      <c r="P45" s="365"/>
      <c r="Q45" s="365"/>
      <c r="R45" s="365"/>
      <c r="S45" s="365"/>
      <c r="T45" s="365"/>
      <c r="U45" s="365"/>
      <c r="V45" s="365"/>
      <c r="W45" s="365"/>
      <c r="X45" s="365"/>
      <c r="Y45" s="2"/>
      <c r="Z45" s="2"/>
      <c r="AA45" s="2"/>
      <c r="AB45" s="2"/>
      <c r="AC45" s="2"/>
      <c r="AD45" s="3"/>
      <c r="AE45" s="3"/>
      <c r="AF45" s="3"/>
      <c r="AG45" s="3"/>
      <c r="AH45" s="3"/>
      <c r="AI45" s="3"/>
      <c r="AJ45" s="3"/>
      <c r="AK45" s="17"/>
      <c r="AN45" s="14"/>
    </row>
    <row r="46" spans="2:40" ht="18.600000000000001" customHeight="1" x14ac:dyDescent="0.25">
      <c r="B46" s="41"/>
      <c r="C46" s="365"/>
      <c r="D46" s="365"/>
      <c r="E46" s="365"/>
      <c r="F46" s="365"/>
      <c r="G46" s="365"/>
      <c r="H46" s="365"/>
      <c r="I46" s="365"/>
      <c r="J46" s="365"/>
      <c r="K46" s="365"/>
      <c r="L46" s="365"/>
      <c r="M46" s="365"/>
      <c r="N46" s="365"/>
      <c r="O46" s="365"/>
      <c r="P46" s="365"/>
      <c r="Q46" s="365"/>
      <c r="R46" s="365"/>
      <c r="S46" s="365"/>
      <c r="T46" s="365"/>
      <c r="U46" s="365"/>
      <c r="V46" s="365"/>
      <c r="W46" s="365"/>
      <c r="X46" s="365"/>
      <c r="Y46" s="2"/>
      <c r="Z46" s="2"/>
      <c r="AA46" s="2"/>
      <c r="AB46" s="2"/>
      <c r="AC46" s="2"/>
      <c r="AD46" s="3"/>
      <c r="AE46" s="3"/>
      <c r="AF46" s="3"/>
      <c r="AG46" s="3"/>
      <c r="AH46" s="3"/>
      <c r="AI46" s="3"/>
      <c r="AJ46" s="3"/>
      <c r="AK46" s="17"/>
      <c r="AN46" s="14"/>
    </row>
    <row r="47" spans="2:40" ht="18.600000000000001" customHeight="1" x14ac:dyDescent="0.25">
      <c r="B47" s="41"/>
      <c r="C47" s="365"/>
      <c r="D47" s="365"/>
      <c r="E47" s="365"/>
      <c r="F47" s="365"/>
      <c r="G47" s="365"/>
      <c r="H47" s="365"/>
      <c r="I47" s="365"/>
      <c r="J47" s="365"/>
      <c r="K47" s="365"/>
      <c r="L47" s="365"/>
      <c r="M47" s="365"/>
      <c r="N47" s="365"/>
      <c r="O47" s="365"/>
      <c r="P47" s="365"/>
      <c r="Q47" s="365"/>
      <c r="R47" s="365"/>
      <c r="S47" s="365"/>
      <c r="T47" s="365"/>
      <c r="U47" s="365"/>
      <c r="V47" s="365"/>
      <c r="W47" s="365"/>
      <c r="X47" s="365"/>
      <c r="Y47" s="2"/>
      <c r="Z47" s="2"/>
      <c r="AA47" s="2"/>
      <c r="AB47" s="2"/>
      <c r="AC47" s="2"/>
      <c r="AD47" s="3"/>
      <c r="AE47" s="3"/>
      <c r="AF47" s="3"/>
      <c r="AG47" s="3"/>
      <c r="AH47" s="3"/>
      <c r="AI47" s="3"/>
      <c r="AJ47" s="3"/>
      <c r="AK47" s="17"/>
      <c r="AN47" s="14"/>
    </row>
    <row r="48" spans="2:40" ht="18.600000000000001" customHeight="1" x14ac:dyDescent="0.25">
      <c r="B48" s="41"/>
      <c r="C48" s="365"/>
      <c r="D48" s="365"/>
      <c r="E48" s="365"/>
      <c r="F48" s="365"/>
      <c r="G48" s="365"/>
      <c r="H48" s="365"/>
      <c r="I48" s="365"/>
      <c r="J48" s="365"/>
      <c r="K48" s="365"/>
      <c r="L48" s="365"/>
      <c r="M48" s="365"/>
      <c r="N48" s="365"/>
      <c r="O48" s="365"/>
      <c r="P48" s="365"/>
      <c r="Q48" s="365"/>
      <c r="R48" s="365"/>
      <c r="S48" s="365"/>
      <c r="T48" s="365"/>
      <c r="U48" s="365"/>
      <c r="V48" s="365"/>
      <c r="W48" s="365"/>
      <c r="X48" s="365"/>
      <c r="Y48" s="2"/>
      <c r="Z48" s="2"/>
      <c r="AA48" s="2"/>
      <c r="AB48" s="2"/>
      <c r="AC48" s="2"/>
      <c r="AD48" s="3"/>
      <c r="AE48" s="3"/>
      <c r="AF48" s="3"/>
      <c r="AG48" s="3"/>
      <c r="AH48" s="3"/>
      <c r="AI48" s="3"/>
      <c r="AJ48" s="3"/>
      <c r="AK48" s="17"/>
      <c r="AN48" s="14"/>
    </row>
    <row r="49" spans="1:40" ht="18.600000000000001" customHeight="1" x14ac:dyDescent="0.25">
      <c r="B49" s="41"/>
      <c r="C49" s="365"/>
      <c r="D49" s="365"/>
      <c r="E49" s="365"/>
      <c r="F49" s="365"/>
      <c r="G49" s="365"/>
      <c r="H49" s="365"/>
      <c r="I49" s="365"/>
      <c r="J49" s="365"/>
      <c r="K49" s="365"/>
      <c r="L49" s="365"/>
      <c r="M49" s="365"/>
      <c r="N49" s="365"/>
      <c r="O49" s="365"/>
      <c r="P49" s="365"/>
      <c r="Q49" s="365"/>
      <c r="R49" s="365"/>
      <c r="S49" s="365"/>
      <c r="T49" s="365"/>
      <c r="U49" s="365"/>
      <c r="V49" s="365"/>
      <c r="W49" s="365"/>
      <c r="X49" s="365"/>
      <c r="Y49" s="2"/>
      <c r="Z49" s="2"/>
      <c r="AA49" s="2"/>
      <c r="AB49" s="2"/>
      <c r="AC49" s="2"/>
      <c r="AD49" s="3"/>
      <c r="AE49" s="3"/>
      <c r="AF49" s="3"/>
      <c r="AG49" s="3"/>
      <c r="AH49" s="3"/>
      <c r="AI49" s="3"/>
      <c r="AJ49" s="3"/>
      <c r="AK49" s="17"/>
      <c r="AN49" s="14"/>
    </row>
    <row r="50" spans="1:40" ht="18.600000000000001" customHeight="1" x14ac:dyDescent="0.25">
      <c r="B50" s="41"/>
      <c r="C50" s="365"/>
      <c r="D50" s="365"/>
      <c r="E50" s="365"/>
      <c r="F50" s="365"/>
      <c r="G50" s="365"/>
      <c r="H50" s="365"/>
      <c r="I50" s="365"/>
      <c r="J50" s="365"/>
      <c r="K50" s="365"/>
      <c r="L50" s="365"/>
      <c r="M50" s="365"/>
      <c r="N50" s="365"/>
      <c r="O50" s="365"/>
      <c r="P50" s="365"/>
      <c r="Q50" s="365"/>
      <c r="R50" s="365"/>
      <c r="S50" s="365"/>
      <c r="T50" s="365"/>
      <c r="U50" s="365"/>
      <c r="V50" s="365"/>
      <c r="W50" s="365"/>
      <c r="X50" s="365"/>
      <c r="Y50" s="2"/>
      <c r="Z50" s="2"/>
      <c r="AA50" s="2"/>
      <c r="AB50" s="2"/>
      <c r="AC50" s="2"/>
      <c r="AD50" s="3"/>
      <c r="AE50" s="3"/>
      <c r="AF50" s="3"/>
      <c r="AG50" s="3"/>
      <c r="AH50" s="3"/>
      <c r="AI50" s="3"/>
      <c r="AJ50" s="3"/>
      <c r="AK50" s="17"/>
      <c r="AN50" s="14"/>
    </row>
    <row r="51" spans="1:40" ht="18.600000000000001" customHeight="1" x14ac:dyDescent="0.25">
      <c r="B51" s="41"/>
      <c r="C51" s="365"/>
      <c r="D51" s="365"/>
      <c r="E51" s="365"/>
      <c r="F51" s="365"/>
      <c r="G51" s="365"/>
      <c r="H51" s="365"/>
      <c r="I51" s="365"/>
      <c r="J51" s="365"/>
      <c r="K51" s="365"/>
      <c r="L51" s="365"/>
      <c r="M51" s="365"/>
      <c r="N51" s="365"/>
      <c r="O51" s="365"/>
      <c r="P51" s="365"/>
      <c r="Q51" s="365"/>
      <c r="R51" s="365"/>
      <c r="S51" s="365"/>
      <c r="T51" s="365"/>
      <c r="U51" s="365"/>
      <c r="V51" s="365"/>
      <c r="W51" s="365"/>
      <c r="X51" s="365"/>
      <c r="Y51" s="2"/>
      <c r="Z51" s="2"/>
      <c r="AA51" s="2"/>
      <c r="AB51" s="2"/>
      <c r="AC51" s="2"/>
      <c r="AD51" s="3"/>
      <c r="AE51" s="3"/>
      <c r="AF51" s="3"/>
      <c r="AG51" s="3"/>
      <c r="AH51" s="3"/>
      <c r="AI51" s="3"/>
      <c r="AJ51" s="3"/>
      <c r="AK51" s="17"/>
      <c r="AN51" s="14"/>
    </row>
    <row r="52" spans="1:40" ht="6" customHeight="1" x14ac:dyDescent="0.25">
      <c r="A52" s="17"/>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row>
    <row r="53" spans="1:40" ht="15" customHeight="1" x14ac:dyDescent="0.25">
      <c r="C53" s="21"/>
      <c r="D53" s="21"/>
      <c r="E53" s="21"/>
      <c r="F53" s="21"/>
      <c r="G53" s="21"/>
      <c r="H53" s="21"/>
      <c r="I53" s="21"/>
      <c r="J53" s="21"/>
      <c r="K53" s="21"/>
      <c r="L53" s="21"/>
      <c r="M53" s="21"/>
      <c r="N53" s="21"/>
      <c r="O53" s="21"/>
      <c r="P53" s="21"/>
      <c r="Q53" s="21"/>
      <c r="R53" s="21"/>
      <c r="S53" s="23"/>
    </row>
    <row r="65" spans="1:37" ht="15" customHeight="1" x14ac:dyDescent="0.25">
      <c r="AI65" s="15"/>
    </row>
    <row r="69" spans="1:37" ht="15" customHeight="1" x14ac:dyDescent="0.25">
      <c r="A69" s="26" t="s">
        <v>37</v>
      </c>
      <c r="K69" s="43" t="s">
        <v>38</v>
      </c>
      <c r="AI69" s="15"/>
    </row>
    <row r="70" spans="1:37" ht="15" customHeight="1" x14ac:dyDescent="0.25">
      <c r="A70" s="26" t="s">
        <v>39</v>
      </c>
      <c r="K70" s="43" t="s">
        <v>40</v>
      </c>
    </row>
    <row r="71" spans="1:37" ht="15" customHeight="1" x14ac:dyDescent="0.25">
      <c r="A71" s="26" t="s">
        <v>41</v>
      </c>
      <c r="K71" s="43" t="s">
        <v>42</v>
      </c>
    </row>
    <row r="72" spans="1:37" ht="15" customHeight="1" x14ac:dyDescent="0.25">
      <c r="A72" s="26" t="s">
        <v>43</v>
      </c>
      <c r="K72" s="43" t="s">
        <v>44</v>
      </c>
    </row>
    <row r="73" spans="1:37" ht="15" customHeight="1" x14ac:dyDescent="0.25">
      <c r="A73" s="26" t="s">
        <v>45</v>
      </c>
      <c r="K73" s="43" t="s">
        <v>46</v>
      </c>
    </row>
    <row r="74" spans="1:37" ht="15" customHeight="1" x14ac:dyDescent="0.25">
      <c r="A74" s="26" t="s">
        <v>47</v>
      </c>
      <c r="K74" s="43" t="s">
        <v>48</v>
      </c>
    </row>
    <row r="75" spans="1:37" ht="15" customHeight="1" x14ac:dyDescent="0.25">
      <c r="A75" s="26" t="s">
        <v>49</v>
      </c>
      <c r="K75" s="43" t="s">
        <v>50</v>
      </c>
      <c r="AI75" s="15"/>
    </row>
    <row r="76" spans="1:37" ht="15" customHeight="1" x14ac:dyDescent="0.25">
      <c r="A76" s="26" t="s">
        <v>51</v>
      </c>
      <c r="K76" s="43" t="s">
        <v>52</v>
      </c>
    </row>
    <row r="77" spans="1:37" ht="15" customHeight="1" x14ac:dyDescent="0.25">
      <c r="A77" s="26" t="s">
        <v>53</v>
      </c>
      <c r="C77" s="14"/>
      <c r="D77" s="14"/>
      <c r="E77" s="14"/>
      <c r="F77" s="14"/>
      <c r="G77" s="14"/>
      <c r="H77" s="14"/>
      <c r="I77" s="14"/>
      <c r="J77" s="14"/>
      <c r="K77" s="43" t="s">
        <v>54</v>
      </c>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1:37" ht="15" customHeight="1" x14ac:dyDescent="0.25">
      <c r="A78" s="26" t="s">
        <v>55</v>
      </c>
      <c r="C78" s="14"/>
      <c r="D78" s="14"/>
      <c r="E78" s="14"/>
      <c r="F78" s="14"/>
      <c r="G78" s="14"/>
      <c r="H78" s="14"/>
      <c r="I78" s="14"/>
      <c r="J78" s="14"/>
      <c r="K78" s="43" t="s">
        <v>56</v>
      </c>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1:37" ht="15" customHeight="1" x14ac:dyDescent="0.25">
      <c r="A79" s="26" t="s">
        <v>57</v>
      </c>
      <c r="B79" s="15"/>
      <c r="C79" s="13"/>
      <c r="D79" s="13"/>
      <c r="E79" s="13"/>
      <c r="F79" s="13"/>
      <c r="G79" s="13"/>
      <c r="H79" s="13"/>
      <c r="I79" s="13"/>
      <c r="J79" s="13"/>
      <c r="K79" s="43" t="s">
        <v>58</v>
      </c>
      <c r="L79" s="13"/>
      <c r="M79" s="13"/>
      <c r="N79" s="13"/>
      <c r="O79" s="13"/>
      <c r="P79" s="13"/>
      <c r="Q79" s="13"/>
      <c r="R79" s="13"/>
      <c r="S79" s="13"/>
      <c r="T79" s="13"/>
      <c r="U79" s="13"/>
      <c r="V79" s="13"/>
      <c r="W79" s="13"/>
      <c r="X79" s="13"/>
      <c r="Y79" s="13"/>
      <c r="Z79" s="13"/>
      <c r="AA79" s="13"/>
      <c r="AB79" s="13"/>
      <c r="AC79" s="13"/>
      <c r="AD79" s="13"/>
      <c r="AE79" s="13"/>
      <c r="AF79" s="13"/>
      <c r="AG79" s="13"/>
      <c r="AH79" s="13"/>
      <c r="AI79" s="15"/>
    </row>
    <row r="80" spans="1:37" ht="15" customHeight="1" x14ac:dyDescent="0.25">
      <c r="A80" s="26" t="s">
        <v>59</v>
      </c>
      <c r="K80" s="43" t="s">
        <v>60</v>
      </c>
    </row>
    <row r="81" spans="1:11" ht="15" customHeight="1" x14ac:dyDescent="0.25">
      <c r="A81" s="26" t="s">
        <v>61</v>
      </c>
      <c r="K81" s="43" t="s">
        <v>62</v>
      </c>
    </row>
    <row r="82" spans="1:11" ht="15" customHeight="1" x14ac:dyDescent="0.25">
      <c r="A82" s="26" t="s">
        <v>63</v>
      </c>
      <c r="K82" s="43" t="s">
        <v>64</v>
      </c>
    </row>
    <row r="83" spans="1:11" ht="15" customHeight="1" x14ac:dyDescent="0.25">
      <c r="A83" s="26" t="s">
        <v>65</v>
      </c>
      <c r="K83" s="43" t="s">
        <v>66</v>
      </c>
    </row>
    <row r="84" spans="1:11" ht="15" customHeight="1" x14ac:dyDescent="0.25">
      <c r="A84" s="72" t="s">
        <v>67</v>
      </c>
      <c r="K84" s="43" t="s">
        <v>68</v>
      </c>
    </row>
    <row r="85" spans="1:11" ht="15" customHeight="1" x14ac:dyDescent="0.25">
      <c r="A85" s="26" t="s">
        <v>69</v>
      </c>
      <c r="K85" s="43" t="s">
        <v>70</v>
      </c>
    </row>
    <row r="86" spans="1:11" ht="15" customHeight="1" x14ac:dyDescent="0.25">
      <c r="A86" s="26" t="s">
        <v>71</v>
      </c>
      <c r="K86" s="43" t="s">
        <v>72</v>
      </c>
    </row>
    <row r="87" spans="1:11" ht="15" customHeight="1" x14ac:dyDescent="0.25">
      <c r="A87" s="26" t="s">
        <v>73</v>
      </c>
      <c r="K87" s="43" t="s">
        <v>74</v>
      </c>
    </row>
    <row r="88" spans="1:11" ht="15" customHeight="1" x14ac:dyDescent="0.25">
      <c r="A88" s="26" t="s">
        <v>75</v>
      </c>
      <c r="K88" s="43" t="s">
        <v>76</v>
      </c>
    </row>
    <row r="89" spans="1:11" ht="15" customHeight="1" x14ac:dyDescent="0.25">
      <c r="K89" s="43" t="s">
        <v>77</v>
      </c>
    </row>
    <row r="90" spans="1:11" ht="15" customHeight="1" x14ac:dyDescent="0.25">
      <c r="K90" s="43" t="s">
        <v>78</v>
      </c>
    </row>
    <row r="91" spans="1:11" ht="15" customHeight="1" x14ac:dyDescent="0.25">
      <c r="K91" s="43" t="s">
        <v>79</v>
      </c>
    </row>
    <row r="92" spans="1:11" ht="15" customHeight="1" x14ac:dyDescent="0.25">
      <c r="K92" s="43" t="s">
        <v>80</v>
      </c>
    </row>
    <row r="93" spans="1:11" ht="15" customHeight="1" x14ac:dyDescent="0.25">
      <c r="K93" s="43" t="s">
        <v>81</v>
      </c>
    </row>
    <row r="94" spans="1:11" ht="15" customHeight="1" x14ac:dyDescent="0.25">
      <c r="K94" s="43" t="s">
        <v>82</v>
      </c>
    </row>
    <row r="95" spans="1:11" ht="15" customHeight="1" x14ac:dyDescent="0.25">
      <c r="K95" s="43" t="s">
        <v>83</v>
      </c>
    </row>
    <row r="96" spans="1:11" ht="15" customHeight="1" x14ac:dyDescent="0.25">
      <c r="K96" s="43" t="s">
        <v>84</v>
      </c>
    </row>
    <row r="97" spans="11:11" ht="15" customHeight="1" x14ac:dyDescent="0.25">
      <c r="K97" s="43" t="s">
        <v>85</v>
      </c>
    </row>
    <row r="98" spans="11:11" ht="15" customHeight="1" x14ac:dyDescent="0.25">
      <c r="K98" s="43" t="s">
        <v>86</v>
      </c>
    </row>
    <row r="99" spans="11:11" ht="15" customHeight="1" x14ac:dyDescent="0.25">
      <c r="K99" s="43" t="s">
        <v>87</v>
      </c>
    </row>
    <row r="100" spans="11:11" ht="15" customHeight="1" x14ac:dyDescent="0.25">
      <c r="K100" s="43" t="s">
        <v>88</v>
      </c>
    </row>
    <row r="101" spans="11:11" ht="15" customHeight="1" x14ac:dyDescent="0.25">
      <c r="K101" s="43" t="s">
        <v>89</v>
      </c>
    </row>
    <row r="102" spans="11:11" ht="15" customHeight="1" x14ac:dyDescent="0.25">
      <c r="K102" s="43" t="s">
        <v>90</v>
      </c>
    </row>
    <row r="103" spans="11:11" ht="15" customHeight="1" x14ac:dyDescent="0.25">
      <c r="K103" s="43" t="s">
        <v>91</v>
      </c>
    </row>
    <row r="104" spans="11:11" ht="15" customHeight="1" x14ac:dyDescent="0.25">
      <c r="K104" s="43" t="s">
        <v>92</v>
      </c>
    </row>
    <row r="105" spans="11:11" ht="15" customHeight="1" x14ac:dyDescent="0.25">
      <c r="K105" s="43" t="s">
        <v>93</v>
      </c>
    </row>
    <row r="106" spans="11:11" ht="15" customHeight="1" x14ac:dyDescent="0.25">
      <c r="K106" s="43" t="s">
        <v>94</v>
      </c>
    </row>
    <row r="107" spans="11:11" ht="15" customHeight="1" x14ac:dyDescent="0.25">
      <c r="K107" s="43" t="s">
        <v>95</v>
      </c>
    </row>
    <row r="108" spans="11:11" ht="15" customHeight="1" x14ac:dyDescent="0.25">
      <c r="K108" s="43" t="s">
        <v>96</v>
      </c>
    </row>
    <row r="109" spans="11:11" ht="15" customHeight="1" x14ac:dyDescent="0.25">
      <c r="K109" s="43" t="s">
        <v>97</v>
      </c>
    </row>
    <row r="110" spans="11:11" ht="15" customHeight="1" x14ac:dyDescent="0.25">
      <c r="K110" s="43" t="s">
        <v>98</v>
      </c>
    </row>
    <row r="111" spans="11:11" ht="15" customHeight="1" x14ac:dyDescent="0.25">
      <c r="K111" s="43" t="s">
        <v>99</v>
      </c>
    </row>
    <row r="112" spans="11:11" ht="15" customHeight="1" x14ac:dyDescent="0.25">
      <c r="K112" s="43" t="s">
        <v>100</v>
      </c>
    </row>
    <row r="113" spans="11:11" ht="15" customHeight="1" x14ac:dyDescent="0.25">
      <c r="K113" s="43" t="s">
        <v>101</v>
      </c>
    </row>
    <row r="114" spans="11:11" ht="15" customHeight="1" x14ac:dyDescent="0.25">
      <c r="K114" s="43" t="s">
        <v>102</v>
      </c>
    </row>
    <row r="115" spans="11:11" ht="15" customHeight="1" x14ac:dyDescent="0.25">
      <c r="K115" s="43" t="s">
        <v>103</v>
      </c>
    </row>
    <row r="116" spans="11:11" ht="15" customHeight="1" x14ac:dyDescent="0.25">
      <c r="K116" s="43" t="s">
        <v>104</v>
      </c>
    </row>
    <row r="117" spans="11:11" ht="15" customHeight="1" x14ac:dyDescent="0.25">
      <c r="K117" s="43" t="s">
        <v>105</v>
      </c>
    </row>
    <row r="118" spans="11:11" ht="15" customHeight="1" x14ac:dyDescent="0.25">
      <c r="K118" s="43" t="s">
        <v>106</v>
      </c>
    </row>
    <row r="119" spans="11:11" ht="15" customHeight="1" x14ac:dyDescent="0.25">
      <c r="K119" s="43" t="s">
        <v>107</v>
      </c>
    </row>
    <row r="120" spans="11:11" ht="15" customHeight="1" x14ac:dyDescent="0.25">
      <c r="K120" s="43" t="s">
        <v>108</v>
      </c>
    </row>
    <row r="121" spans="11:11" ht="15" customHeight="1" x14ac:dyDescent="0.25">
      <c r="K121" s="43" t="s">
        <v>109</v>
      </c>
    </row>
    <row r="122" spans="11:11" ht="15" customHeight="1" x14ac:dyDescent="0.25">
      <c r="K122" s="43" t="s">
        <v>110</v>
      </c>
    </row>
    <row r="123" spans="11:11" ht="15" customHeight="1" x14ac:dyDescent="0.25">
      <c r="K123" s="43" t="s">
        <v>111</v>
      </c>
    </row>
    <row r="124" spans="11:11" ht="15" customHeight="1" x14ac:dyDescent="0.25">
      <c r="K124" s="43" t="s">
        <v>112</v>
      </c>
    </row>
    <row r="125" spans="11:11" ht="15" customHeight="1" x14ac:dyDescent="0.25">
      <c r="K125" s="43" t="s">
        <v>113</v>
      </c>
    </row>
    <row r="126" spans="11:11" ht="15" customHeight="1" x14ac:dyDescent="0.25">
      <c r="K126" s="43" t="s">
        <v>114</v>
      </c>
    </row>
    <row r="127" spans="11:11" ht="15" customHeight="1" x14ac:dyDescent="0.25">
      <c r="K127" s="43" t="s">
        <v>115</v>
      </c>
    </row>
    <row r="128" spans="11:11" ht="15" customHeight="1" x14ac:dyDescent="0.25">
      <c r="K128" s="43" t="s">
        <v>116</v>
      </c>
    </row>
    <row r="129" spans="11:11" ht="15" customHeight="1" x14ac:dyDescent="0.25">
      <c r="K129" s="43" t="s">
        <v>117</v>
      </c>
    </row>
    <row r="130" spans="11:11" ht="15" customHeight="1" x14ac:dyDescent="0.25">
      <c r="K130" s="43" t="s">
        <v>118</v>
      </c>
    </row>
    <row r="131" spans="11:11" ht="15" customHeight="1" x14ac:dyDescent="0.25">
      <c r="K131" s="43" t="s">
        <v>119</v>
      </c>
    </row>
    <row r="132" spans="11:11" ht="15" customHeight="1" x14ac:dyDescent="0.25">
      <c r="K132" s="43" t="s">
        <v>120</v>
      </c>
    </row>
    <row r="133" spans="11:11" ht="15" customHeight="1" x14ac:dyDescent="0.25">
      <c r="K133" s="43" t="s">
        <v>121</v>
      </c>
    </row>
    <row r="134" spans="11:11" ht="15" customHeight="1" x14ac:dyDescent="0.25">
      <c r="K134" s="43" t="s">
        <v>122</v>
      </c>
    </row>
    <row r="135" spans="11:11" ht="15" customHeight="1" x14ac:dyDescent="0.25">
      <c r="K135" s="43" t="s">
        <v>123</v>
      </c>
    </row>
    <row r="136" spans="11:11" ht="15" customHeight="1" x14ac:dyDescent="0.25">
      <c r="K136" s="43" t="s">
        <v>124</v>
      </c>
    </row>
    <row r="137" spans="11:11" ht="15" customHeight="1" x14ac:dyDescent="0.25">
      <c r="K137" s="43" t="s">
        <v>125</v>
      </c>
    </row>
    <row r="138" spans="11:11" ht="15" customHeight="1" x14ac:dyDescent="0.25">
      <c r="K138" s="43" t="s">
        <v>126</v>
      </c>
    </row>
    <row r="139" spans="11:11" ht="15" customHeight="1" x14ac:dyDescent="0.25">
      <c r="K139" s="43" t="s">
        <v>127</v>
      </c>
    </row>
    <row r="140" spans="11:11" ht="15" customHeight="1" x14ac:dyDescent="0.25">
      <c r="K140" s="43" t="s">
        <v>128</v>
      </c>
    </row>
    <row r="141" spans="11:11" ht="15" customHeight="1" x14ac:dyDescent="0.25">
      <c r="K141" s="43" t="s">
        <v>129</v>
      </c>
    </row>
    <row r="142" spans="11:11" ht="15" customHeight="1" x14ac:dyDescent="0.25">
      <c r="K142" s="43" t="s">
        <v>130</v>
      </c>
    </row>
    <row r="143" spans="11:11" ht="15" customHeight="1" x14ac:dyDescent="0.25">
      <c r="K143" s="43" t="s">
        <v>131</v>
      </c>
    </row>
    <row r="144" spans="11:11" ht="15" customHeight="1" x14ac:dyDescent="0.25">
      <c r="K144" s="43" t="s">
        <v>132</v>
      </c>
    </row>
    <row r="145" spans="11:11" ht="15" customHeight="1" x14ac:dyDescent="0.25">
      <c r="K145" s="43" t="s">
        <v>133</v>
      </c>
    </row>
    <row r="146" spans="11:11" ht="15" customHeight="1" x14ac:dyDescent="0.25">
      <c r="K146" s="43" t="s">
        <v>134</v>
      </c>
    </row>
    <row r="147" spans="11:11" ht="15" customHeight="1" x14ac:dyDescent="0.25">
      <c r="K147" s="43" t="s">
        <v>135</v>
      </c>
    </row>
    <row r="148" spans="11:11" ht="15" customHeight="1" x14ac:dyDescent="0.25">
      <c r="K148" s="43" t="s">
        <v>136</v>
      </c>
    </row>
    <row r="149" spans="11:11" ht="15" customHeight="1" x14ac:dyDescent="0.25">
      <c r="K149" s="43" t="s">
        <v>137</v>
      </c>
    </row>
    <row r="150" spans="11:11" ht="15" customHeight="1" x14ac:dyDescent="0.25">
      <c r="K150" s="43" t="s">
        <v>138</v>
      </c>
    </row>
    <row r="151" spans="11:11" ht="15" customHeight="1" x14ac:dyDescent="0.25">
      <c r="K151" s="43" t="s">
        <v>139</v>
      </c>
    </row>
    <row r="152" spans="11:11" ht="15" customHeight="1" x14ac:dyDescent="0.25">
      <c r="K152" s="43" t="s">
        <v>140</v>
      </c>
    </row>
    <row r="153" spans="11:11" ht="15" customHeight="1" x14ac:dyDescent="0.25">
      <c r="K153" s="43" t="s">
        <v>141</v>
      </c>
    </row>
    <row r="154" spans="11:11" ht="15" customHeight="1" x14ac:dyDescent="0.25">
      <c r="K154" s="43" t="s">
        <v>142</v>
      </c>
    </row>
    <row r="155" spans="11:11" ht="15" customHeight="1" x14ac:dyDescent="0.25">
      <c r="K155" s="43" t="s">
        <v>143</v>
      </c>
    </row>
    <row r="156" spans="11:11" ht="15" customHeight="1" x14ac:dyDescent="0.25">
      <c r="K156" s="43" t="s">
        <v>144</v>
      </c>
    </row>
    <row r="157" spans="11:11" ht="15" customHeight="1" x14ac:dyDescent="0.25">
      <c r="K157" s="43" t="s">
        <v>145</v>
      </c>
    </row>
    <row r="158" spans="11:11" ht="15" customHeight="1" x14ac:dyDescent="0.25">
      <c r="K158" s="43" t="s">
        <v>146</v>
      </c>
    </row>
    <row r="159" spans="11:11" ht="15" customHeight="1" x14ac:dyDescent="0.25">
      <c r="K159" s="43" t="s">
        <v>147</v>
      </c>
    </row>
    <row r="160" spans="11:11" ht="15" customHeight="1" x14ac:dyDescent="0.25">
      <c r="K160" s="43" t="s">
        <v>148</v>
      </c>
    </row>
    <row r="161" spans="11:11" ht="15" customHeight="1" x14ac:dyDescent="0.25">
      <c r="K161" s="43" t="s">
        <v>149</v>
      </c>
    </row>
    <row r="162" spans="11:11" ht="15" customHeight="1" x14ac:dyDescent="0.25">
      <c r="K162" s="43" t="s">
        <v>150</v>
      </c>
    </row>
    <row r="163" spans="11:11" ht="15" customHeight="1" x14ac:dyDescent="0.25">
      <c r="K163" s="43" t="s">
        <v>151</v>
      </c>
    </row>
    <row r="164" spans="11:11" ht="15" customHeight="1" x14ac:dyDescent="0.25">
      <c r="K164" s="43" t="s">
        <v>152</v>
      </c>
    </row>
    <row r="165" spans="11:11" ht="15" customHeight="1" x14ac:dyDescent="0.25">
      <c r="K165" s="43" t="s">
        <v>153</v>
      </c>
    </row>
    <row r="166" spans="11:11" ht="15" customHeight="1" x14ac:dyDescent="0.25">
      <c r="K166" s="43" t="s">
        <v>154</v>
      </c>
    </row>
    <row r="167" spans="11:11" ht="15" customHeight="1" x14ac:dyDescent="0.25">
      <c r="K167" s="43" t="s">
        <v>155</v>
      </c>
    </row>
  </sheetData>
  <sheetProtection formatCells="0"/>
  <mergeCells count="96">
    <mergeCell ref="C40:H40"/>
    <mergeCell ref="I40:AJ40"/>
    <mergeCell ref="C41:X41"/>
    <mergeCell ref="I36:N36"/>
    <mergeCell ref="P36:S36"/>
    <mergeCell ref="T36:AJ36"/>
    <mergeCell ref="F37:H37"/>
    <mergeCell ref="I37:N37"/>
    <mergeCell ref="P37:S37"/>
    <mergeCell ref="T37:AJ37"/>
    <mergeCell ref="T38:AJ38"/>
    <mergeCell ref="T39:AJ39"/>
    <mergeCell ref="F38:H38"/>
    <mergeCell ref="I38:N38"/>
    <mergeCell ref="P38:S38"/>
    <mergeCell ref="C36:E38"/>
    <mergeCell ref="C34:E34"/>
    <mergeCell ref="Z34:AB34"/>
    <mergeCell ref="AC34:AJ34"/>
    <mergeCell ref="C35:E35"/>
    <mergeCell ref="F35:L35"/>
    <mergeCell ref="M35:N35"/>
    <mergeCell ref="O35:R35"/>
    <mergeCell ref="S35:X35"/>
    <mergeCell ref="Z35:AB35"/>
    <mergeCell ref="AC35:AJ35"/>
    <mergeCell ref="C32:E33"/>
    <mergeCell ref="F32:H32"/>
    <mergeCell ref="I32:T32"/>
    <mergeCell ref="U32:Y32"/>
    <mergeCell ref="Z32:AJ32"/>
    <mergeCell ref="F33:H33"/>
    <mergeCell ref="I33:T33"/>
    <mergeCell ref="U33:Y33"/>
    <mergeCell ref="Z33:AJ33"/>
    <mergeCell ref="C30:E30"/>
    <mergeCell ref="G30:L30"/>
    <mergeCell ref="M30:P30"/>
    <mergeCell ref="Q30:AJ30"/>
    <mergeCell ref="C31:E31"/>
    <mergeCell ref="F31:O31"/>
    <mergeCell ref="P31:R31"/>
    <mergeCell ref="S31:AJ31"/>
    <mergeCell ref="W25:AD25"/>
    <mergeCell ref="I24:J24"/>
    <mergeCell ref="K24:V24"/>
    <mergeCell ref="W24:AD24"/>
    <mergeCell ref="W27:AD27"/>
    <mergeCell ref="K26:V26"/>
    <mergeCell ref="I27:J27"/>
    <mergeCell ref="K27:V27"/>
    <mergeCell ref="I23:J23"/>
    <mergeCell ref="K23:V23"/>
    <mergeCell ref="F39:H39"/>
    <mergeCell ref="I39:N39"/>
    <mergeCell ref="P39:S39"/>
    <mergeCell ref="F36:H36"/>
    <mergeCell ref="K25:V25"/>
    <mergeCell ref="I26:J26"/>
    <mergeCell ref="C39:E39"/>
    <mergeCell ref="AF1:AL2"/>
    <mergeCell ref="F34:H34"/>
    <mergeCell ref="I34:T34"/>
    <mergeCell ref="U34:Y34"/>
    <mergeCell ref="B6:D7"/>
    <mergeCell ref="E6:S6"/>
    <mergeCell ref="U3:V4"/>
    <mergeCell ref="W3:AC4"/>
    <mergeCell ref="E10:S10"/>
    <mergeCell ref="A15:AL15"/>
    <mergeCell ref="AC10:AD10"/>
    <mergeCell ref="AE10:AL10"/>
    <mergeCell ref="W6:AL6"/>
    <mergeCell ref="E7:S7"/>
    <mergeCell ref="U7:V7"/>
    <mergeCell ref="W7:AL7"/>
    <mergeCell ref="U6:V6"/>
    <mergeCell ref="AE11:AL11"/>
    <mergeCell ref="E11:S11"/>
    <mergeCell ref="AC11:AD11"/>
    <mergeCell ref="B10:D11"/>
    <mergeCell ref="U11:V11"/>
    <mergeCell ref="W26:AD26"/>
    <mergeCell ref="W23:AD23"/>
    <mergeCell ref="W11:AB11"/>
    <mergeCell ref="C16:AJ16"/>
    <mergeCell ref="C19:AJ19"/>
    <mergeCell ref="C22:H22"/>
    <mergeCell ref="I22:V22"/>
    <mergeCell ref="W22:AD22"/>
    <mergeCell ref="AE22:AG22"/>
    <mergeCell ref="AH22:AJ22"/>
    <mergeCell ref="C23:H27"/>
    <mergeCell ref="AE23:AG27"/>
    <mergeCell ref="AH23:AJ27"/>
    <mergeCell ref="I25:J25"/>
  </mergeCells>
  <phoneticPr fontId="8"/>
  <conditionalFormatting sqref="C28:J28">
    <cfRule type="expression" dxfId="6" priority="1">
      <formula>$C$27="A～Dを一つ選択ください"</formula>
    </cfRule>
  </conditionalFormatting>
  <dataValidations count="3">
    <dataValidation allowBlank="1" showErrorMessage="1" sqref="G30" xr:uid="{00000000-0002-0000-0100-000000000000}"/>
    <dataValidation type="list" allowBlank="1" showInputMessage="1" showErrorMessage="1" sqref="I34:T34" xr:uid="{00000000-0002-0000-0100-000001000000}">
      <formula1>$A$69:$A$88</formula1>
    </dataValidation>
    <dataValidation type="list" allowBlank="1" showInputMessage="1" showErrorMessage="1" sqref="Z34:AB34" xr:uid="{00000000-0002-0000-0100-000002000000}">
      <formula1>$K$69:$K$167</formula1>
    </dataValidation>
  </dataValidations>
  <hyperlinks>
    <hyperlink ref="AC35" r:id="rId1" xr:uid="{00000000-0004-0000-0100-000000000000}"/>
  </hyperlinks>
  <pageMargins left="0.77" right="0.46" top="0.55118110236220474" bottom="0.55118110236220474" header="0.31496062992125984" footer="0.31496062992125984"/>
  <pageSetup paperSize="9" scale="64" fitToWidth="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'\\tkkdfs01\公社文書3\200_総合支援部\020_生産性向上支援課\077_DX推進支援事業\R7年度\800_助成金\01_交付要綱\【鈴木確認修正済】様式集\【改修中】R7-2に向けた改修\DX推進助成金\申請書 修正済み\作成元データ\[【作業用】【生産性向上コースは必須】申請書_DX推進助成金_生産性向上コース.xlsx]リスト'!#REF!</xm:f>
          </x14:formula1>
          <xm:sqref>I23:J27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AL147"/>
  <sheetViews>
    <sheetView showGridLines="0" tabSelected="1" view="pageBreakPreview" topLeftCell="A11" zoomScale="80" zoomScaleNormal="100" zoomScaleSheetLayoutView="80" workbookViewId="0">
      <selection activeCell="K29" sqref="K29:U29"/>
    </sheetView>
  </sheetViews>
  <sheetFormatPr defaultColWidth="2.44140625" defaultRowHeight="15" customHeight="1" x14ac:dyDescent="0.25"/>
  <cols>
    <col min="1" max="19" width="2.44140625" style="366"/>
    <col min="20" max="20" width="2.44140625" style="366" customWidth="1"/>
    <col min="21" max="21" width="2.44140625" style="366"/>
    <col min="22" max="22" width="2.44140625" style="366" customWidth="1"/>
    <col min="23" max="29" width="2.44140625" style="366"/>
    <col min="30" max="38" width="2.44140625" style="366" customWidth="1"/>
    <col min="39" max="16384" width="2.44140625" style="366"/>
  </cols>
  <sheetData>
    <row r="1" spans="1:38" ht="6" customHeight="1" x14ac:dyDescent="0.25">
      <c r="A1" s="181"/>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20.100000000000001" customHeight="1" x14ac:dyDescent="0.25">
      <c r="A2" s="181"/>
      <c r="B2" s="182">
        <v>3</v>
      </c>
      <c r="C2" s="183" t="s">
        <v>11</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38" ht="18" customHeight="1" x14ac:dyDescent="0.25">
      <c r="A3" s="36"/>
      <c r="B3" s="184"/>
      <c r="C3" s="9" t="s">
        <v>27</v>
      </c>
      <c r="D3" s="181"/>
      <c r="E3" s="181"/>
      <c r="F3" s="181"/>
      <c r="G3" s="181"/>
      <c r="H3" s="181"/>
      <c r="I3" s="181"/>
      <c r="J3" s="181"/>
      <c r="K3" s="181"/>
      <c r="L3" s="181"/>
      <c r="M3" s="84" t="s">
        <v>223</v>
      </c>
      <c r="N3" s="181"/>
      <c r="O3" s="181"/>
      <c r="P3" s="181"/>
      <c r="Q3" s="181"/>
      <c r="R3" s="181"/>
      <c r="S3" s="181"/>
      <c r="T3" s="181"/>
      <c r="U3" s="181"/>
      <c r="V3" s="181"/>
      <c r="W3" s="181"/>
      <c r="X3" s="181"/>
      <c r="Y3" s="181"/>
      <c r="Z3" s="181"/>
      <c r="AA3" s="181"/>
      <c r="AB3" s="181"/>
      <c r="AC3" s="181"/>
      <c r="AD3" s="181"/>
      <c r="AE3" s="181"/>
      <c r="AF3" s="181"/>
      <c r="AG3" s="181"/>
      <c r="AH3" s="181"/>
      <c r="AI3" s="10"/>
      <c r="AJ3" s="10"/>
    </row>
    <row r="4" spans="1:38" s="66" customFormat="1" ht="3.75" customHeight="1" x14ac:dyDescent="0.25">
      <c r="B4" s="74"/>
    </row>
    <row r="5" spans="1:38" ht="36" customHeight="1" x14ac:dyDescent="0.25">
      <c r="A5" s="36"/>
      <c r="B5" s="10"/>
      <c r="C5" s="625" t="s">
        <v>28</v>
      </c>
      <c r="D5" s="627"/>
      <c r="E5" s="625" t="s">
        <v>29</v>
      </c>
      <c r="F5" s="626"/>
      <c r="G5" s="626"/>
      <c r="H5" s="626"/>
      <c r="I5" s="627"/>
      <c r="J5" s="625" t="s">
        <v>30</v>
      </c>
      <c r="K5" s="626"/>
      <c r="L5" s="626"/>
      <c r="M5" s="626"/>
      <c r="N5" s="626"/>
      <c r="O5" s="626"/>
      <c r="P5" s="626"/>
      <c r="Q5" s="627"/>
      <c r="R5" s="640" t="s">
        <v>31</v>
      </c>
      <c r="S5" s="641"/>
      <c r="T5" s="641"/>
      <c r="U5" s="641"/>
      <c r="V5" s="642"/>
      <c r="W5" s="643" t="s">
        <v>222</v>
      </c>
      <c r="X5" s="644"/>
      <c r="Y5" s="644"/>
      <c r="Z5" s="644"/>
      <c r="AA5" s="644"/>
      <c r="AB5" s="644"/>
      <c r="AC5" s="644"/>
      <c r="AD5" s="645"/>
      <c r="AE5" s="625" t="s">
        <v>32</v>
      </c>
      <c r="AF5" s="626"/>
      <c r="AG5" s="626"/>
      <c r="AH5" s="626"/>
      <c r="AI5" s="626"/>
      <c r="AJ5" s="627"/>
    </row>
    <row r="6" spans="1:38" ht="28.5" customHeight="1" x14ac:dyDescent="0.25">
      <c r="A6" s="36"/>
      <c r="B6" s="181"/>
      <c r="C6" s="628" t="s">
        <v>1830</v>
      </c>
      <c r="D6" s="629"/>
      <c r="E6" s="628" t="s">
        <v>1822</v>
      </c>
      <c r="F6" s="630"/>
      <c r="G6" s="630"/>
      <c r="H6" s="630"/>
      <c r="I6" s="629"/>
      <c r="J6" s="628" t="s">
        <v>1823</v>
      </c>
      <c r="K6" s="630"/>
      <c r="L6" s="630"/>
      <c r="M6" s="630"/>
      <c r="N6" s="630"/>
      <c r="O6" s="630"/>
      <c r="P6" s="630"/>
      <c r="Q6" s="629"/>
      <c r="R6" s="631">
        <v>3000</v>
      </c>
      <c r="S6" s="632"/>
      <c r="T6" s="632"/>
      <c r="U6" s="632"/>
      <c r="V6" s="633"/>
      <c r="W6" s="634" t="s">
        <v>248</v>
      </c>
      <c r="X6" s="635"/>
      <c r="Y6" s="635"/>
      <c r="Z6" s="635"/>
      <c r="AA6" s="635"/>
      <c r="AB6" s="635"/>
      <c r="AC6" s="635"/>
      <c r="AD6" s="636"/>
      <c r="AE6" s="637" t="s">
        <v>251</v>
      </c>
      <c r="AF6" s="638"/>
      <c r="AG6" s="638"/>
      <c r="AH6" s="638"/>
      <c r="AI6" s="638"/>
      <c r="AJ6" s="639"/>
    </row>
    <row r="7" spans="1:38" ht="28.5" customHeight="1" x14ac:dyDescent="0.25">
      <c r="A7" s="36"/>
      <c r="B7" s="181"/>
      <c r="C7" s="646"/>
      <c r="D7" s="647"/>
      <c r="E7" s="646"/>
      <c r="F7" s="648"/>
      <c r="G7" s="648"/>
      <c r="H7" s="648"/>
      <c r="I7" s="647"/>
      <c r="J7" s="646"/>
      <c r="K7" s="648"/>
      <c r="L7" s="648"/>
      <c r="M7" s="648"/>
      <c r="N7" s="648"/>
      <c r="O7" s="648"/>
      <c r="P7" s="648"/>
      <c r="Q7" s="647"/>
      <c r="R7" s="649"/>
      <c r="S7" s="650"/>
      <c r="T7" s="650"/>
      <c r="U7" s="650"/>
      <c r="V7" s="651"/>
      <c r="W7" s="601" t="s">
        <v>224</v>
      </c>
      <c r="X7" s="602"/>
      <c r="Y7" s="602"/>
      <c r="Z7" s="602"/>
      <c r="AA7" s="602"/>
      <c r="AB7" s="602"/>
      <c r="AC7" s="602"/>
      <c r="AD7" s="603"/>
      <c r="AE7" s="604" t="s">
        <v>224</v>
      </c>
      <c r="AF7" s="605"/>
      <c r="AG7" s="605"/>
      <c r="AH7" s="605"/>
      <c r="AI7" s="605"/>
      <c r="AJ7" s="606"/>
    </row>
    <row r="8" spans="1:38" ht="28.5" customHeight="1" x14ac:dyDescent="0.25">
      <c r="A8" s="36"/>
      <c r="B8" s="181"/>
      <c r="C8" s="646"/>
      <c r="D8" s="647"/>
      <c r="E8" s="646"/>
      <c r="F8" s="648"/>
      <c r="G8" s="648"/>
      <c r="H8" s="648"/>
      <c r="I8" s="647"/>
      <c r="J8" s="646"/>
      <c r="K8" s="648"/>
      <c r="L8" s="648"/>
      <c r="M8" s="648"/>
      <c r="N8" s="648"/>
      <c r="O8" s="648"/>
      <c r="P8" s="648"/>
      <c r="Q8" s="647"/>
      <c r="R8" s="649"/>
      <c r="S8" s="650"/>
      <c r="T8" s="650"/>
      <c r="U8" s="650"/>
      <c r="V8" s="651"/>
      <c r="W8" s="601" t="s">
        <v>224</v>
      </c>
      <c r="X8" s="602"/>
      <c r="Y8" s="602"/>
      <c r="Z8" s="602"/>
      <c r="AA8" s="602"/>
      <c r="AB8" s="602"/>
      <c r="AC8" s="602"/>
      <c r="AD8" s="603"/>
      <c r="AE8" s="604" t="s">
        <v>224</v>
      </c>
      <c r="AF8" s="605"/>
      <c r="AG8" s="605"/>
      <c r="AH8" s="605"/>
      <c r="AI8" s="605"/>
      <c r="AJ8" s="606"/>
    </row>
    <row r="9" spans="1:38" ht="28.5" hidden="1" customHeight="1" x14ac:dyDescent="0.25">
      <c r="A9" s="36"/>
      <c r="B9" s="181"/>
      <c r="C9" s="607"/>
      <c r="D9" s="608"/>
      <c r="E9" s="607"/>
      <c r="F9" s="609"/>
      <c r="G9" s="609"/>
      <c r="H9" s="609"/>
      <c r="I9" s="608"/>
      <c r="J9" s="607"/>
      <c r="K9" s="609"/>
      <c r="L9" s="609"/>
      <c r="M9" s="609"/>
      <c r="N9" s="609"/>
      <c r="O9" s="609"/>
      <c r="P9" s="609"/>
      <c r="Q9" s="608"/>
      <c r="R9" s="610"/>
      <c r="S9" s="611"/>
      <c r="T9" s="611"/>
      <c r="U9" s="611"/>
      <c r="V9" s="612"/>
      <c r="W9" s="613" t="s">
        <v>224</v>
      </c>
      <c r="X9" s="614"/>
      <c r="Y9" s="614"/>
      <c r="Z9" s="614"/>
      <c r="AA9" s="614"/>
      <c r="AB9" s="614"/>
      <c r="AC9" s="614"/>
      <c r="AD9" s="615"/>
      <c r="AE9" s="616" t="s">
        <v>224</v>
      </c>
      <c r="AF9" s="617"/>
      <c r="AG9" s="617"/>
      <c r="AH9" s="617"/>
      <c r="AI9" s="617"/>
      <c r="AJ9" s="618"/>
    </row>
    <row r="10" spans="1:38" ht="28.5" hidden="1" customHeight="1" x14ac:dyDescent="0.25">
      <c r="A10" s="36"/>
      <c r="B10" s="181"/>
      <c r="C10" s="607"/>
      <c r="D10" s="608"/>
      <c r="E10" s="607"/>
      <c r="F10" s="609"/>
      <c r="G10" s="609"/>
      <c r="H10" s="609"/>
      <c r="I10" s="608"/>
      <c r="J10" s="607"/>
      <c r="K10" s="609"/>
      <c r="L10" s="609"/>
      <c r="M10" s="609"/>
      <c r="N10" s="609"/>
      <c r="O10" s="609"/>
      <c r="P10" s="609"/>
      <c r="Q10" s="608"/>
      <c r="R10" s="610"/>
      <c r="S10" s="611"/>
      <c r="T10" s="611"/>
      <c r="U10" s="611"/>
      <c r="V10" s="612"/>
      <c r="W10" s="613" t="s">
        <v>224</v>
      </c>
      <c r="X10" s="614"/>
      <c r="Y10" s="614"/>
      <c r="Z10" s="614"/>
      <c r="AA10" s="614"/>
      <c r="AB10" s="614"/>
      <c r="AC10" s="614"/>
      <c r="AD10" s="615"/>
      <c r="AE10" s="616" t="s">
        <v>224</v>
      </c>
      <c r="AF10" s="617"/>
      <c r="AG10" s="617"/>
      <c r="AH10" s="617"/>
      <c r="AI10" s="617"/>
      <c r="AJ10" s="618"/>
    </row>
    <row r="11" spans="1:38" s="187" customFormat="1" ht="15" customHeight="1" x14ac:dyDescent="0.25">
      <c r="A11" s="185"/>
      <c r="B11" s="22"/>
      <c r="C11" s="186"/>
      <c r="D11" s="186"/>
      <c r="E11" s="186"/>
      <c r="F11" s="186"/>
      <c r="G11" s="186"/>
      <c r="H11" s="186"/>
      <c r="I11" s="186"/>
      <c r="J11" s="186"/>
      <c r="K11" s="186"/>
      <c r="L11" s="186"/>
      <c r="M11" s="186"/>
      <c r="N11" s="186"/>
      <c r="O11" s="186"/>
      <c r="P11" s="186"/>
      <c r="Q11" s="186"/>
      <c r="R11" s="186"/>
      <c r="S11" s="186"/>
      <c r="T11" s="186"/>
      <c r="U11" s="186"/>
      <c r="V11" s="186"/>
      <c r="X11" s="56"/>
      <c r="Y11" s="56"/>
      <c r="Z11" s="56"/>
      <c r="AA11" s="56"/>
      <c r="AB11" s="56"/>
      <c r="AC11" s="56"/>
      <c r="AD11" s="56"/>
      <c r="AE11" s="58"/>
      <c r="AF11" s="58"/>
      <c r="AG11" s="58"/>
      <c r="AH11" s="58"/>
      <c r="AI11" s="58"/>
      <c r="AJ11" s="188" t="s">
        <v>33</v>
      </c>
    </row>
    <row r="12" spans="1:38" s="187" customFormat="1" ht="15" customHeight="1" x14ac:dyDescent="0.25">
      <c r="A12" s="185"/>
      <c r="C12" s="185" t="s">
        <v>34</v>
      </c>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9"/>
    </row>
    <row r="13" spans="1:38" s="187" customFormat="1" ht="15" customHeight="1" x14ac:dyDescent="0.25">
      <c r="C13" s="185" t="s">
        <v>345</v>
      </c>
      <c r="D13" s="185"/>
      <c r="E13" s="185"/>
      <c r="F13" s="185"/>
      <c r="G13" s="185"/>
      <c r="H13" s="185"/>
      <c r="I13" s="185"/>
      <c r="J13" s="185"/>
      <c r="K13" s="185"/>
      <c r="L13" s="185"/>
      <c r="M13" s="185"/>
      <c r="N13" s="185"/>
      <c r="O13" s="185"/>
      <c r="P13" s="185"/>
      <c r="Q13" s="185"/>
      <c r="R13" s="185"/>
      <c r="S13" s="185"/>
      <c r="T13" s="185"/>
      <c r="U13" s="185" t="s">
        <v>346</v>
      </c>
      <c r="V13" s="185"/>
      <c r="W13" s="185"/>
      <c r="X13" s="185"/>
      <c r="Y13" s="185"/>
      <c r="Z13" s="185"/>
      <c r="AA13" s="185"/>
      <c r="AB13" s="185"/>
      <c r="AC13" s="185"/>
      <c r="AD13" s="185"/>
      <c r="AE13" s="185"/>
      <c r="AF13" s="185"/>
      <c r="AG13" s="185"/>
      <c r="AH13" s="185"/>
      <c r="AI13" s="185"/>
      <c r="AJ13" s="185"/>
    </row>
    <row r="14" spans="1:38" s="187" customFormat="1" ht="15" customHeight="1" x14ac:dyDescent="0.25">
      <c r="C14" s="185" t="s">
        <v>347</v>
      </c>
      <c r="D14" s="185"/>
      <c r="E14" s="185"/>
      <c r="F14" s="185"/>
      <c r="G14" s="185"/>
      <c r="H14" s="185"/>
      <c r="I14" s="185"/>
      <c r="J14" s="185"/>
      <c r="K14" s="185"/>
      <c r="L14" s="185"/>
      <c r="M14" s="185"/>
      <c r="N14" s="185"/>
      <c r="O14" s="185"/>
      <c r="P14" s="185"/>
      <c r="Q14" s="185"/>
      <c r="R14" s="185"/>
      <c r="S14" s="185"/>
      <c r="T14" s="185"/>
      <c r="U14" s="185" t="s">
        <v>348</v>
      </c>
      <c r="V14" s="185"/>
      <c r="W14" s="185"/>
      <c r="X14" s="185"/>
      <c r="Y14" s="185"/>
      <c r="Z14" s="185"/>
      <c r="AA14" s="185"/>
      <c r="AB14" s="185"/>
      <c r="AC14" s="185"/>
      <c r="AD14" s="185"/>
      <c r="AE14" s="185"/>
      <c r="AF14" s="185"/>
      <c r="AG14" s="185"/>
      <c r="AH14" s="185"/>
      <c r="AI14" s="185"/>
      <c r="AJ14" s="185"/>
    </row>
    <row r="15" spans="1:38" s="187" customFormat="1" ht="15" customHeight="1" x14ac:dyDescent="0.25">
      <c r="C15" s="187" t="s">
        <v>245</v>
      </c>
      <c r="D15" s="185"/>
      <c r="E15" s="185"/>
      <c r="F15" s="185"/>
      <c r="G15" s="185"/>
      <c r="H15" s="185"/>
      <c r="I15" s="185"/>
      <c r="J15" s="185"/>
      <c r="K15" s="185"/>
      <c r="L15" s="185"/>
      <c r="M15" s="185"/>
      <c r="N15" s="185"/>
      <c r="O15" s="185"/>
      <c r="P15" s="185"/>
      <c r="Q15" s="185"/>
      <c r="R15" s="185"/>
      <c r="S15" s="185"/>
      <c r="T15" s="185"/>
      <c r="U15" s="185" t="s">
        <v>244</v>
      </c>
      <c r="V15" s="185"/>
      <c r="W15" s="185"/>
      <c r="X15" s="185"/>
      <c r="Y15" s="185"/>
      <c r="Z15" s="185"/>
      <c r="AA15" s="185"/>
      <c r="AB15" s="185"/>
      <c r="AC15" s="185"/>
      <c r="AD15" s="185"/>
      <c r="AE15" s="185"/>
      <c r="AF15" s="185"/>
      <c r="AG15" s="185"/>
      <c r="AH15" s="185"/>
      <c r="AI15" s="185"/>
      <c r="AJ15" s="185"/>
    </row>
    <row r="16" spans="1:38" s="187" customFormat="1" ht="15" customHeight="1" x14ac:dyDescent="0.25">
      <c r="C16" s="185" t="s">
        <v>246</v>
      </c>
      <c r="D16" s="185"/>
      <c r="E16" s="185"/>
      <c r="F16" s="185"/>
      <c r="G16" s="185"/>
      <c r="H16" s="185"/>
      <c r="I16" s="185"/>
      <c r="J16" s="185"/>
      <c r="K16" s="185"/>
      <c r="L16" s="185"/>
      <c r="M16" s="185"/>
      <c r="N16" s="185"/>
      <c r="O16" s="185"/>
      <c r="P16" s="185"/>
      <c r="Q16" s="185"/>
      <c r="R16" s="185"/>
      <c r="S16" s="185"/>
      <c r="T16" s="185"/>
      <c r="U16" s="185" t="s">
        <v>349</v>
      </c>
      <c r="V16" s="185"/>
      <c r="W16" s="185"/>
      <c r="X16" s="185"/>
      <c r="Y16" s="185"/>
      <c r="Z16" s="185"/>
      <c r="AA16" s="185"/>
      <c r="AB16" s="185"/>
      <c r="AC16" s="185"/>
      <c r="AD16" s="185"/>
      <c r="AE16" s="185"/>
      <c r="AF16" s="185"/>
      <c r="AG16" s="185"/>
      <c r="AH16" s="185"/>
      <c r="AI16" s="185"/>
      <c r="AJ16" s="185"/>
    </row>
    <row r="17" spans="3:38" ht="15" customHeight="1" x14ac:dyDescent="0.25">
      <c r="C17" s="187" t="s">
        <v>36</v>
      </c>
      <c r="D17" s="185"/>
      <c r="E17" s="185"/>
      <c r="F17" s="185"/>
      <c r="G17" s="185"/>
      <c r="H17" s="185"/>
      <c r="I17" s="185"/>
      <c r="J17" s="185"/>
      <c r="K17" s="185"/>
      <c r="L17" s="185"/>
      <c r="M17" s="185"/>
      <c r="N17" s="185"/>
      <c r="O17" s="185"/>
      <c r="P17" s="185"/>
      <c r="Q17" s="185"/>
      <c r="R17" s="185"/>
      <c r="S17" s="185"/>
      <c r="T17" s="185"/>
      <c r="U17" s="185" t="s">
        <v>35</v>
      </c>
      <c r="V17" s="185"/>
      <c r="W17" s="185"/>
      <c r="X17" s="185"/>
      <c r="Y17" s="185"/>
      <c r="Z17" s="185"/>
      <c r="AA17" s="185"/>
      <c r="AB17" s="185"/>
      <c r="AC17" s="185"/>
      <c r="AD17" s="185"/>
      <c r="AE17" s="185"/>
      <c r="AF17" s="185"/>
      <c r="AG17" s="185"/>
      <c r="AH17" s="185"/>
      <c r="AI17" s="185"/>
      <c r="AJ17" s="185"/>
    </row>
    <row r="18" spans="3:38" ht="15" customHeight="1" x14ac:dyDescent="0.25">
      <c r="C18" s="187" t="s">
        <v>226</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row>
    <row r="19" spans="3:38" ht="15" customHeight="1" x14ac:dyDescent="0.25">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row>
    <row r="20" spans="3:38" ht="15" customHeight="1" x14ac:dyDescent="0.25">
      <c r="C20" s="9" t="s">
        <v>253</v>
      </c>
    </row>
    <row r="21" spans="3:38" ht="36" customHeight="1" x14ac:dyDescent="0.25">
      <c r="C21" s="596" t="s">
        <v>254</v>
      </c>
      <c r="D21" s="597"/>
      <c r="E21" s="597"/>
      <c r="F21" s="597"/>
      <c r="G21" s="597"/>
      <c r="H21" s="597"/>
      <c r="I21" s="596" t="s">
        <v>1865</v>
      </c>
      <c r="J21" s="597"/>
      <c r="K21" s="597"/>
      <c r="L21" s="597"/>
      <c r="M21" s="597"/>
      <c r="N21" s="597"/>
      <c r="O21" s="597"/>
      <c r="P21" s="597"/>
      <c r="Q21" s="598" t="s">
        <v>256</v>
      </c>
      <c r="R21" s="599"/>
      <c r="S21" s="600"/>
      <c r="T21" s="596" t="s">
        <v>254</v>
      </c>
      <c r="U21" s="597"/>
      <c r="V21" s="597"/>
      <c r="W21" s="597"/>
      <c r="X21" s="597"/>
      <c r="Y21" s="597"/>
      <c r="Z21" s="596" t="s">
        <v>255</v>
      </c>
      <c r="AA21" s="597"/>
      <c r="AB21" s="597"/>
      <c r="AC21" s="597"/>
      <c r="AD21" s="597"/>
      <c r="AE21" s="597"/>
      <c r="AF21" s="597"/>
      <c r="AG21" s="597"/>
      <c r="AH21" s="598" t="s">
        <v>256</v>
      </c>
      <c r="AI21" s="599"/>
      <c r="AJ21" s="600"/>
      <c r="AK21" s="190"/>
      <c r="AL21" s="191"/>
    </row>
    <row r="22" spans="3:38" ht="29.45" customHeight="1" x14ac:dyDescent="0.25">
      <c r="C22" s="192">
        <v>1</v>
      </c>
      <c r="D22" s="586" t="s">
        <v>1824</v>
      </c>
      <c r="E22" s="587"/>
      <c r="F22" s="587"/>
      <c r="G22" s="587"/>
      <c r="H22" s="588"/>
      <c r="I22" s="575" t="s">
        <v>1825</v>
      </c>
      <c r="J22" s="576"/>
      <c r="K22" s="576"/>
      <c r="L22" s="576"/>
      <c r="M22" s="576"/>
      <c r="N22" s="576"/>
      <c r="O22" s="576"/>
      <c r="P22" s="576"/>
      <c r="Q22" s="575" t="s">
        <v>1826</v>
      </c>
      <c r="R22" s="576"/>
      <c r="S22" s="576"/>
      <c r="T22" s="192">
        <v>5</v>
      </c>
      <c r="U22" s="589"/>
      <c r="V22" s="590"/>
      <c r="W22" s="590"/>
      <c r="X22" s="590"/>
      <c r="Y22" s="591"/>
      <c r="Z22" s="565"/>
      <c r="AA22" s="566"/>
      <c r="AB22" s="566"/>
      <c r="AC22" s="566"/>
      <c r="AD22" s="566"/>
      <c r="AE22" s="566"/>
      <c r="AF22" s="566"/>
      <c r="AG22" s="566"/>
      <c r="AH22" s="565"/>
      <c r="AI22" s="566"/>
      <c r="AJ22" s="566"/>
    </row>
    <row r="23" spans="3:38" ht="29.45" customHeight="1" x14ac:dyDescent="0.25">
      <c r="C23" s="192">
        <v>2</v>
      </c>
      <c r="D23" s="586" t="s">
        <v>1824</v>
      </c>
      <c r="E23" s="587"/>
      <c r="F23" s="587"/>
      <c r="G23" s="587"/>
      <c r="H23" s="588"/>
      <c r="I23" s="575" t="s">
        <v>1825</v>
      </c>
      <c r="J23" s="576"/>
      <c r="K23" s="576"/>
      <c r="L23" s="576"/>
      <c r="M23" s="576"/>
      <c r="N23" s="576"/>
      <c r="O23" s="576"/>
      <c r="P23" s="576"/>
      <c r="Q23" s="575" t="s">
        <v>1827</v>
      </c>
      <c r="R23" s="576"/>
      <c r="S23" s="576"/>
      <c r="T23" s="192">
        <v>6</v>
      </c>
      <c r="U23" s="589"/>
      <c r="V23" s="590"/>
      <c r="W23" s="590"/>
      <c r="X23" s="590"/>
      <c r="Y23" s="591"/>
      <c r="Z23" s="565"/>
      <c r="AA23" s="566"/>
      <c r="AB23" s="566"/>
      <c r="AC23" s="566"/>
      <c r="AD23" s="566"/>
      <c r="AE23" s="566"/>
      <c r="AF23" s="566"/>
      <c r="AG23" s="566"/>
      <c r="AH23" s="565"/>
      <c r="AI23" s="566"/>
      <c r="AJ23" s="566"/>
    </row>
    <row r="24" spans="3:38" ht="29.45" customHeight="1" x14ac:dyDescent="0.25">
      <c r="C24" s="192">
        <v>3</v>
      </c>
      <c r="D24" s="586" t="s">
        <v>1824</v>
      </c>
      <c r="E24" s="587"/>
      <c r="F24" s="587"/>
      <c r="G24" s="587"/>
      <c r="H24" s="588"/>
      <c r="I24" s="575" t="s">
        <v>1825</v>
      </c>
      <c r="J24" s="576"/>
      <c r="K24" s="576"/>
      <c r="L24" s="576"/>
      <c r="M24" s="576"/>
      <c r="N24" s="576"/>
      <c r="O24" s="576"/>
      <c r="P24" s="576"/>
      <c r="Q24" s="575" t="s">
        <v>1827</v>
      </c>
      <c r="R24" s="576"/>
      <c r="S24" s="576"/>
      <c r="T24" s="192">
        <v>7</v>
      </c>
      <c r="U24" s="589"/>
      <c r="V24" s="590"/>
      <c r="W24" s="590"/>
      <c r="X24" s="590"/>
      <c r="Y24" s="591"/>
      <c r="Z24" s="565"/>
      <c r="AA24" s="566"/>
      <c r="AB24" s="566"/>
      <c r="AC24" s="566"/>
      <c r="AD24" s="566"/>
      <c r="AE24" s="566"/>
      <c r="AF24" s="566"/>
      <c r="AG24" s="566"/>
      <c r="AH24" s="565"/>
      <c r="AI24" s="566"/>
      <c r="AJ24" s="566"/>
    </row>
    <row r="25" spans="3:38" ht="29.45" customHeight="1" x14ac:dyDescent="0.25">
      <c r="C25" s="192">
        <v>4</v>
      </c>
      <c r="D25" s="592"/>
      <c r="E25" s="593"/>
      <c r="F25" s="593"/>
      <c r="G25" s="593"/>
      <c r="H25" s="594"/>
      <c r="I25" s="565"/>
      <c r="J25" s="595"/>
      <c r="K25" s="595"/>
      <c r="L25" s="595"/>
      <c r="M25" s="595"/>
      <c r="N25" s="595"/>
      <c r="O25" s="595"/>
      <c r="P25" s="595"/>
      <c r="Q25" s="565"/>
      <c r="R25" s="595"/>
      <c r="S25" s="595"/>
      <c r="T25" s="192">
        <v>8</v>
      </c>
      <c r="U25" s="583"/>
      <c r="V25" s="584"/>
      <c r="W25" s="584"/>
      <c r="X25" s="584"/>
      <c r="Y25" s="585"/>
      <c r="Z25" s="565"/>
      <c r="AA25" s="566"/>
      <c r="AB25" s="566"/>
      <c r="AC25" s="566"/>
      <c r="AD25" s="566"/>
      <c r="AE25" s="566"/>
      <c r="AF25" s="566"/>
      <c r="AG25" s="566"/>
      <c r="AH25" s="565"/>
      <c r="AI25" s="566"/>
      <c r="AJ25" s="566"/>
    </row>
    <row r="26" spans="3:38" ht="29.45" customHeight="1" x14ac:dyDescent="0.25">
      <c r="C26" s="577" t="s">
        <v>361</v>
      </c>
      <c r="D26" s="578"/>
      <c r="E26" s="578"/>
      <c r="F26" s="578"/>
      <c r="G26" s="578"/>
      <c r="H26" s="578"/>
      <c r="I26" s="578"/>
      <c r="J26" s="578"/>
      <c r="K26" s="578"/>
      <c r="L26" s="578"/>
      <c r="M26" s="578"/>
      <c r="N26" s="578"/>
      <c r="O26" s="578"/>
      <c r="P26" s="578"/>
      <c r="Q26" s="578"/>
      <c r="R26" s="578"/>
      <c r="S26" s="579"/>
      <c r="T26" s="580" t="s">
        <v>1828</v>
      </c>
      <c r="U26" s="581"/>
      <c r="V26" s="581"/>
      <c r="W26" s="581"/>
      <c r="X26" s="581"/>
      <c r="Y26" s="581"/>
      <c r="Z26" s="581"/>
      <c r="AA26" s="581"/>
      <c r="AB26" s="581"/>
      <c r="AC26" s="581"/>
      <c r="AD26" s="581"/>
      <c r="AE26" s="581"/>
      <c r="AF26" s="581"/>
      <c r="AG26" s="581"/>
      <c r="AH26" s="581"/>
      <c r="AI26" s="581"/>
      <c r="AJ26" s="582"/>
    </row>
    <row r="28" spans="3:38" ht="15" customHeight="1" x14ac:dyDescent="0.25">
      <c r="C28" s="9" t="s">
        <v>301</v>
      </c>
    </row>
    <row r="29" spans="3:38" ht="36" customHeight="1" x14ac:dyDescent="0.25">
      <c r="C29" s="569" t="s">
        <v>257</v>
      </c>
      <c r="D29" s="570"/>
      <c r="E29" s="570"/>
      <c r="F29" s="570"/>
      <c r="G29" s="570"/>
      <c r="H29" s="570"/>
      <c r="I29" s="570"/>
      <c r="J29" s="570"/>
      <c r="K29" s="569" t="s">
        <v>1866</v>
      </c>
      <c r="L29" s="570"/>
      <c r="M29" s="570"/>
      <c r="N29" s="570"/>
      <c r="O29" s="570"/>
      <c r="P29" s="570"/>
      <c r="Q29" s="570"/>
      <c r="R29" s="570"/>
      <c r="S29" s="570"/>
      <c r="T29" s="570"/>
      <c r="U29" s="570"/>
      <c r="V29" s="569" t="s">
        <v>258</v>
      </c>
      <c r="W29" s="570"/>
      <c r="X29" s="570"/>
      <c r="Y29" s="570"/>
      <c r="Z29" s="569" t="s">
        <v>259</v>
      </c>
      <c r="AA29" s="570"/>
      <c r="AB29" s="570"/>
      <c r="AC29" s="570"/>
      <c r="AD29" s="569" t="s">
        <v>260</v>
      </c>
      <c r="AE29" s="570"/>
      <c r="AF29" s="570"/>
      <c r="AG29" s="570"/>
      <c r="AH29" s="569" t="s">
        <v>261</v>
      </c>
      <c r="AI29" s="570"/>
      <c r="AJ29" s="570"/>
    </row>
    <row r="30" spans="3:38" ht="29.45" customHeight="1" x14ac:dyDescent="0.25">
      <c r="C30" s="369">
        <v>1</v>
      </c>
      <c r="D30" s="575" t="s">
        <v>1824</v>
      </c>
      <c r="E30" s="576"/>
      <c r="F30" s="576"/>
      <c r="G30" s="576"/>
      <c r="H30" s="576"/>
      <c r="I30" s="576"/>
      <c r="J30" s="576"/>
      <c r="K30" s="575" t="s">
        <v>1825</v>
      </c>
      <c r="L30" s="576"/>
      <c r="M30" s="576"/>
      <c r="N30" s="576"/>
      <c r="O30" s="576"/>
      <c r="P30" s="576"/>
      <c r="Q30" s="576"/>
      <c r="R30" s="576"/>
      <c r="S30" s="576"/>
      <c r="T30" s="576"/>
      <c r="U30" s="576"/>
      <c r="V30" s="575" t="s">
        <v>1829</v>
      </c>
      <c r="W30" s="576"/>
      <c r="X30" s="576"/>
      <c r="Y30" s="576"/>
      <c r="Z30" s="575">
        <v>5000</v>
      </c>
      <c r="AA30" s="576"/>
      <c r="AB30" s="576"/>
      <c r="AC30" s="370" t="s">
        <v>262</v>
      </c>
      <c r="AD30" s="563">
        <f t="shared" ref="AD30:AD36" si="0">Z30/$Z$37</f>
        <v>0.7142857142857143</v>
      </c>
      <c r="AE30" s="564"/>
      <c r="AF30" s="564"/>
      <c r="AG30" s="564"/>
      <c r="AH30" s="573"/>
      <c r="AI30" s="574"/>
      <c r="AJ30" s="574"/>
    </row>
    <row r="31" spans="3:38" ht="29.45" customHeight="1" x14ac:dyDescent="0.25">
      <c r="C31" s="369">
        <v>2</v>
      </c>
      <c r="D31" s="575" t="s">
        <v>1824</v>
      </c>
      <c r="E31" s="576"/>
      <c r="F31" s="576"/>
      <c r="G31" s="576"/>
      <c r="H31" s="576"/>
      <c r="I31" s="576"/>
      <c r="J31" s="576"/>
      <c r="K31" s="575" t="s">
        <v>1825</v>
      </c>
      <c r="L31" s="576"/>
      <c r="M31" s="576"/>
      <c r="N31" s="576"/>
      <c r="O31" s="576"/>
      <c r="P31" s="576"/>
      <c r="Q31" s="576"/>
      <c r="R31" s="576"/>
      <c r="S31" s="576"/>
      <c r="T31" s="576"/>
      <c r="U31" s="576"/>
      <c r="V31" s="575" t="s">
        <v>1827</v>
      </c>
      <c r="W31" s="576"/>
      <c r="X31" s="576"/>
      <c r="Y31" s="576"/>
      <c r="Z31" s="575">
        <v>1000</v>
      </c>
      <c r="AA31" s="576"/>
      <c r="AB31" s="576"/>
      <c r="AC31" s="370" t="s">
        <v>262</v>
      </c>
      <c r="AD31" s="563">
        <f t="shared" si="0"/>
        <v>0.14285714285714285</v>
      </c>
      <c r="AE31" s="564"/>
      <c r="AF31" s="564"/>
      <c r="AG31" s="564"/>
      <c r="AH31" s="573"/>
      <c r="AI31" s="574"/>
      <c r="AJ31" s="574"/>
    </row>
    <row r="32" spans="3:38" ht="29.45" customHeight="1" x14ac:dyDescent="0.25">
      <c r="C32" s="369">
        <v>3</v>
      </c>
      <c r="D32" s="575" t="s">
        <v>1824</v>
      </c>
      <c r="E32" s="576"/>
      <c r="F32" s="576"/>
      <c r="G32" s="576"/>
      <c r="H32" s="576"/>
      <c r="I32" s="576"/>
      <c r="J32" s="576"/>
      <c r="K32" s="575" t="s">
        <v>1825</v>
      </c>
      <c r="L32" s="576"/>
      <c r="M32" s="576"/>
      <c r="N32" s="576"/>
      <c r="O32" s="576"/>
      <c r="P32" s="576"/>
      <c r="Q32" s="576"/>
      <c r="R32" s="576"/>
      <c r="S32" s="576"/>
      <c r="T32" s="576"/>
      <c r="U32" s="576"/>
      <c r="V32" s="575" t="s">
        <v>1827</v>
      </c>
      <c r="W32" s="576"/>
      <c r="X32" s="576"/>
      <c r="Y32" s="576"/>
      <c r="Z32" s="575">
        <v>1000</v>
      </c>
      <c r="AA32" s="576"/>
      <c r="AB32" s="576"/>
      <c r="AC32" s="370" t="s">
        <v>262</v>
      </c>
      <c r="AD32" s="563">
        <f t="shared" si="0"/>
        <v>0.14285714285714285</v>
      </c>
      <c r="AE32" s="564"/>
      <c r="AF32" s="564"/>
      <c r="AG32" s="564"/>
      <c r="AH32" s="573"/>
      <c r="AI32" s="574"/>
      <c r="AJ32" s="574"/>
    </row>
    <row r="33" spans="3:36" ht="29.45" customHeight="1" x14ac:dyDescent="0.25">
      <c r="C33" s="369">
        <v>4</v>
      </c>
      <c r="D33" s="565"/>
      <c r="E33" s="566"/>
      <c r="F33" s="566"/>
      <c r="G33" s="566"/>
      <c r="H33" s="566"/>
      <c r="I33" s="566"/>
      <c r="J33" s="566"/>
      <c r="K33" s="565"/>
      <c r="L33" s="566"/>
      <c r="M33" s="566"/>
      <c r="N33" s="566"/>
      <c r="O33" s="566"/>
      <c r="P33" s="566"/>
      <c r="Q33" s="566"/>
      <c r="R33" s="566"/>
      <c r="S33" s="566"/>
      <c r="T33" s="566"/>
      <c r="U33" s="566"/>
      <c r="V33" s="565"/>
      <c r="W33" s="566"/>
      <c r="X33" s="566"/>
      <c r="Y33" s="566"/>
      <c r="Z33" s="565"/>
      <c r="AA33" s="566"/>
      <c r="AB33" s="566"/>
      <c r="AC33" s="370" t="s">
        <v>262</v>
      </c>
      <c r="AD33" s="563">
        <f t="shared" si="0"/>
        <v>0</v>
      </c>
      <c r="AE33" s="564"/>
      <c r="AF33" s="564"/>
      <c r="AG33" s="564"/>
      <c r="AH33" s="573"/>
      <c r="AI33" s="574"/>
      <c r="AJ33" s="574"/>
    </row>
    <row r="34" spans="3:36" ht="29.45" customHeight="1" x14ac:dyDescent="0.25">
      <c r="C34" s="369">
        <v>5</v>
      </c>
      <c r="D34" s="565"/>
      <c r="E34" s="566"/>
      <c r="F34" s="566"/>
      <c r="G34" s="566"/>
      <c r="H34" s="566"/>
      <c r="I34" s="566"/>
      <c r="J34" s="566"/>
      <c r="K34" s="565"/>
      <c r="L34" s="566"/>
      <c r="M34" s="566"/>
      <c r="N34" s="566"/>
      <c r="O34" s="566"/>
      <c r="P34" s="566"/>
      <c r="Q34" s="566"/>
      <c r="R34" s="566"/>
      <c r="S34" s="566"/>
      <c r="T34" s="566"/>
      <c r="U34" s="566"/>
      <c r="V34" s="565"/>
      <c r="W34" s="566"/>
      <c r="X34" s="566"/>
      <c r="Y34" s="566"/>
      <c r="Z34" s="565"/>
      <c r="AA34" s="566"/>
      <c r="AB34" s="566"/>
      <c r="AC34" s="370" t="s">
        <v>262</v>
      </c>
      <c r="AD34" s="563">
        <f t="shared" si="0"/>
        <v>0</v>
      </c>
      <c r="AE34" s="564"/>
      <c r="AF34" s="564"/>
      <c r="AG34" s="564"/>
      <c r="AH34" s="573"/>
      <c r="AI34" s="574"/>
      <c r="AJ34" s="574"/>
    </row>
    <row r="35" spans="3:36" ht="29.45" customHeight="1" x14ac:dyDescent="0.25">
      <c r="C35" s="369">
        <v>6</v>
      </c>
      <c r="D35" s="565"/>
      <c r="E35" s="566"/>
      <c r="F35" s="566"/>
      <c r="G35" s="566"/>
      <c r="H35" s="566"/>
      <c r="I35" s="566"/>
      <c r="J35" s="566"/>
      <c r="K35" s="565"/>
      <c r="L35" s="566"/>
      <c r="M35" s="566"/>
      <c r="N35" s="566"/>
      <c r="O35" s="566"/>
      <c r="P35" s="566"/>
      <c r="Q35" s="566"/>
      <c r="R35" s="566"/>
      <c r="S35" s="566"/>
      <c r="T35" s="566"/>
      <c r="U35" s="566"/>
      <c r="V35" s="565"/>
      <c r="W35" s="566"/>
      <c r="X35" s="566"/>
      <c r="Y35" s="566"/>
      <c r="Z35" s="565"/>
      <c r="AA35" s="566"/>
      <c r="AB35" s="566"/>
      <c r="AC35" s="370" t="s">
        <v>262</v>
      </c>
      <c r="AD35" s="563">
        <f t="shared" si="0"/>
        <v>0</v>
      </c>
      <c r="AE35" s="564"/>
      <c r="AF35" s="564"/>
      <c r="AG35" s="564"/>
      <c r="AH35" s="573"/>
      <c r="AI35" s="574"/>
      <c r="AJ35" s="574"/>
    </row>
    <row r="36" spans="3:36" ht="29.45" customHeight="1" x14ac:dyDescent="0.25">
      <c r="C36" s="369">
        <v>7</v>
      </c>
      <c r="D36" s="567" t="s">
        <v>263</v>
      </c>
      <c r="E36" s="568"/>
      <c r="F36" s="568"/>
      <c r="G36" s="568"/>
      <c r="H36" s="568"/>
      <c r="I36" s="568"/>
      <c r="J36" s="568"/>
      <c r="K36" s="568"/>
      <c r="L36" s="568"/>
      <c r="M36" s="568"/>
      <c r="N36" s="568"/>
      <c r="O36" s="568"/>
      <c r="P36" s="568"/>
      <c r="Q36" s="568"/>
      <c r="R36" s="568"/>
      <c r="S36" s="568"/>
      <c r="T36" s="568"/>
      <c r="U36" s="568"/>
      <c r="V36" s="568"/>
      <c r="W36" s="568"/>
      <c r="X36" s="568"/>
      <c r="Y36" s="568"/>
      <c r="Z36" s="565"/>
      <c r="AA36" s="566"/>
      <c r="AB36" s="566"/>
      <c r="AC36" s="370" t="s">
        <v>262</v>
      </c>
      <c r="AD36" s="563">
        <f t="shared" si="0"/>
        <v>0</v>
      </c>
      <c r="AE36" s="564"/>
      <c r="AF36" s="564"/>
      <c r="AG36" s="564"/>
      <c r="AH36" s="565"/>
      <c r="AI36" s="566"/>
      <c r="AJ36" s="566"/>
    </row>
    <row r="37" spans="3:36" ht="29.45" customHeight="1" x14ac:dyDescent="0.25">
      <c r="C37" s="569" t="s">
        <v>264</v>
      </c>
      <c r="D37" s="570"/>
      <c r="E37" s="570"/>
      <c r="F37" s="570"/>
      <c r="G37" s="570"/>
      <c r="H37" s="570"/>
      <c r="I37" s="570"/>
      <c r="J37" s="570"/>
      <c r="K37" s="570"/>
      <c r="L37" s="570"/>
      <c r="M37" s="570"/>
      <c r="N37" s="570"/>
      <c r="O37" s="570"/>
      <c r="P37" s="570"/>
      <c r="Q37" s="570"/>
      <c r="R37" s="570"/>
      <c r="S37" s="570"/>
      <c r="T37" s="570"/>
      <c r="U37" s="570"/>
      <c r="V37" s="570"/>
      <c r="W37" s="570"/>
      <c r="X37" s="570"/>
      <c r="Y37" s="570"/>
      <c r="Z37" s="571">
        <f>SUM(Z30:AB36)</f>
        <v>7000</v>
      </c>
      <c r="AA37" s="572"/>
      <c r="AB37" s="572"/>
      <c r="AC37" s="370" t="s">
        <v>262</v>
      </c>
      <c r="AD37" s="563">
        <f>Z37/$Z$37</f>
        <v>1</v>
      </c>
      <c r="AE37" s="564"/>
      <c r="AF37" s="564"/>
      <c r="AG37" s="564"/>
      <c r="AH37" s="565"/>
      <c r="AI37" s="566"/>
      <c r="AJ37" s="566"/>
    </row>
    <row r="38" spans="3:36" s="380" customFormat="1" ht="30" customHeight="1" x14ac:dyDescent="0.25">
      <c r="C38" s="619" t="s">
        <v>1863</v>
      </c>
      <c r="D38" s="620"/>
      <c r="E38" s="620"/>
      <c r="F38" s="620"/>
      <c r="G38" s="621"/>
      <c r="H38" s="622" t="s">
        <v>1864</v>
      </c>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4"/>
    </row>
    <row r="49" spans="1:37" ht="15" customHeight="1" x14ac:dyDescent="0.25">
      <c r="A49" s="193" t="s">
        <v>37</v>
      </c>
      <c r="K49" s="194" t="s">
        <v>38</v>
      </c>
      <c r="AI49" s="195"/>
    </row>
    <row r="50" spans="1:37" ht="15" customHeight="1" x14ac:dyDescent="0.25">
      <c r="A50" s="193" t="s">
        <v>39</v>
      </c>
      <c r="K50" s="194" t="s">
        <v>40</v>
      </c>
    </row>
    <row r="51" spans="1:37" ht="15" customHeight="1" x14ac:dyDescent="0.25">
      <c r="A51" s="193" t="s">
        <v>41</v>
      </c>
      <c r="K51" s="194" t="s">
        <v>42</v>
      </c>
    </row>
    <row r="52" spans="1:37" ht="15" customHeight="1" x14ac:dyDescent="0.25">
      <c r="A52" s="193" t="s">
        <v>43</v>
      </c>
      <c r="K52" s="194" t="s">
        <v>44</v>
      </c>
    </row>
    <row r="53" spans="1:37" ht="15" customHeight="1" x14ac:dyDescent="0.25">
      <c r="A53" s="193" t="s">
        <v>45</v>
      </c>
      <c r="K53" s="194" t="s">
        <v>46</v>
      </c>
    </row>
    <row r="54" spans="1:37" ht="15" customHeight="1" x14ac:dyDescent="0.25">
      <c r="A54" s="193" t="s">
        <v>47</v>
      </c>
      <c r="K54" s="194" t="s">
        <v>48</v>
      </c>
    </row>
    <row r="55" spans="1:37" ht="15" customHeight="1" x14ac:dyDescent="0.25">
      <c r="A55" s="193" t="s">
        <v>49</v>
      </c>
      <c r="K55" s="194" t="s">
        <v>50</v>
      </c>
      <c r="AI55" s="195"/>
    </row>
    <row r="56" spans="1:37" ht="15" customHeight="1" x14ac:dyDescent="0.25">
      <c r="A56" s="193" t="s">
        <v>51</v>
      </c>
      <c r="K56" s="194" t="s">
        <v>52</v>
      </c>
    </row>
    <row r="57" spans="1:37" ht="15" customHeight="1" x14ac:dyDescent="0.25">
      <c r="A57" s="193" t="s">
        <v>53</v>
      </c>
      <c r="C57" s="36"/>
      <c r="D57" s="36"/>
      <c r="E57" s="36"/>
      <c r="F57" s="36"/>
      <c r="G57" s="36"/>
      <c r="H57" s="36"/>
      <c r="I57" s="36"/>
      <c r="J57" s="36"/>
      <c r="K57" s="194" t="s">
        <v>54</v>
      </c>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1:37" ht="15" customHeight="1" x14ac:dyDescent="0.25">
      <c r="A58" s="193" t="s">
        <v>55</v>
      </c>
      <c r="C58" s="36"/>
      <c r="D58" s="36"/>
      <c r="E58" s="36"/>
      <c r="F58" s="36"/>
      <c r="G58" s="36"/>
      <c r="H58" s="36"/>
      <c r="I58" s="36"/>
      <c r="J58" s="36"/>
      <c r="K58" s="194" t="s">
        <v>56</v>
      </c>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1:37" ht="15" customHeight="1" x14ac:dyDescent="0.25">
      <c r="A59" s="193" t="s">
        <v>57</v>
      </c>
      <c r="B59" s="195"/>
      <c r="C59" s="196"/>
      <c r="D59" s="196"/>
      <c r="E59" s="196"/>
      <c r="F59" s="196"/>
      <c r="G59" s="196"/>
      <c r="H59" s="196"/>
      <c r="I59" s="196"/>
      <c r="J59" s="196"/>
      <c r="K59" s="194" t="s">
        <v>58</v>
      </c>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5"/>
    </row>
    <row r="60" spans="1:37" ht="15" customHeight="1" x14ac:dyDescent="0.25">
      <c r="A60" s="193" t="s">
        <v>59</v>
      </c>
      <c r="K60" s="194" t="s">
        <v>60</v>
      </c>
    </row>
    <row r="61" spans="1:37" ht="15" customHeight="1" x14ac:dyDescent="0.25">
      <c r="A61" s="193" t="s">
        <v>61</v>
      </c>
      <c r="K61" s="194" t="s">
        <v>62</v>
      </c>
    </row>
    <row r="62" spans="1:37" ht="15" customHeight="1" x14ac:dyDescent="0.25">
      <c r="A62" s="193" t="s">
        <v>63</v>
      </c>
      <c r="K62" s="194" t="s">
        <v>64</v>
      </c>
    </row>
    <row r="63" spans="1:37" ht="15" customHeight="1" x14ac:dyDescent="0.25">
      <c r="A63" s="193" t="s">
        <v>65</v>
      </c>
      <c r="K63" s="194" t="s">
        <v>66</v>
      </c>
    </row>
    <row r="64" spans="1:37" ht="15" customHeight="1" x14ac:dyDescent="0.25">
      <c r="A64" s="83" t="s">
        <v>67</v>
      </c>
      <c r="K64" s="194" t="s">
        <v>68</v>
      </c>
    </row>
    <row r="65" spans="1:11" ht="15" customHeight="1" x14ac:dyDescent="0.25">
      <c r="A65" s="193" t="s">
        <v>69</v>
      </c>
      <c r="K65" s="194" t="s">
        <v>70</v>
      </c>
    </row>
    <row r="66" spans="1:11" ht="15" customHeight="1" x14ac:dyDescent="0.25">
      <c r="A66" s="193" t="s">
        <v>71</v>
      </c>
      <c r="K66" s="194" t="s">
        <v>72</v>
      </c>
    </row>
    <row r="67" spans="1:11" ht="15" customHeight="1" x14ac:dyDescent="0.25">
      <c r="A67" s="193" t="s">
        <v>73</v>
      </c>
      <c r="K67" s="194" t="s">
        <v>74</v>
      </c>
    </row>
    <row r="68" spans="1:11" ht="15" customHeight="1" x14ac:dyDescent="0.25">
      <c r="A68" s="193" t="s">
        <v>75</v>
      </c>
      <c r="K68" s="194" t="s">
        <v>76</v>
      </c>
    </row>
    <row r="69" spans="1:11" ht="15" customHeight="1" x14ac:dyDescent="0.25">
      <c r="K69" s="194" t="s">
        <v>77</v>
      </c>
    </row>
    <row r="70" spans="1:11" ht="15" customHeight="1" x14ac:dyDescent="0.25">
      <c r="K70" s="194" t="s">
        <v>78</v>
      </c>
    </row>
    <row r="71" spans="1:11" ht="15" customHeight="1" x14ac:dyDescent="0.25">
      <c r="K71" s="194" t="s">
        <v>79</v>
      </c>
    </row>
    <row r="72" spans="1:11" ht="15" customHeight="1" x14ac:dyDescent="0.25">
      <c r="K72" s="194" t="s">
        <v>80</v>
      </c>
    </row>
    <row r="73" spans="1:11" ht="15" customHeight="1" x14ac:dyDescent="0.25">
      <c r="K73" s="194" t="s">
        <v>81</v>
      </c>
    </row>
    <row r="74" spans="1:11" ht="15" customHeight="1" x14ac:dyDescent="0.25">
      <c r="K74" s="194" t="s">
        <v>82</v>
      </c>
    </row>
    <row r="75" spans="1:11" ht="15" customHeight="1" x14ac:dyDescent="0.25">
      <c r="K75" s="194" t="s">
        <v>83</v>
      </c>
    </row>
    <row r="76" spans="1:11" ht="15" customHeight="1" x14ac:dyDescent="0.25">
      <c r="K76" s="194" t="s">
        <v>84</v>
      </c>
    </row>
    <row r="77" spans="1:11" ht="15" customHeight="1" x14ac:dyDescent="0.25">
      <c r="K77" s="194" t="s">
        <v>85</v>
      </c>
    </row>
    <row r="78" spans="1:11" ht="15" customHeight="1" x14ac:dyDescent="0.25">
      <c r="K78" s="194" t="s">
        <v>86</v>
      </c>
    </row>
    <row r="79" spans="1:11" ht="15" customHeight="1" x14ac:dyDescent="0.25">
      <c r="K79" s="194" t="s">
        <v>87</v>
      </c>
    </row>
    <row r="80" spans="1:11" ht="15" customHeight="1" x14ac:dyDescent="0.25">
      <c r="K80" s="194" t="s">
        <v>88</v>
      </c>
    </row>
    <row r="81" spans="11:11" ht="15" customHeight="1" x14ac:dyDescent="0.25">
      <c r="K81" s="194" t="s">
        <v>89</v>
      </c>
    </row>
    <row r="82" spans="11:11" ht="15" customHeight="1" x14ac:dyDescent="0.25">
      <c r="K82" s="194" t="s">
        <v>90</v>
      </c>
    </row>
    <row r="83" spans="11:11" ht="15" customHeight="1" x14ac:dyDescent="0.25">
      <c r="K83" s="194" t="s">
        <v>91</v>
      </c>
    </row>
    <row r="84" spans="11:11" ht="15" customHeight="1" x14ac:dyDescent="0.25">
      <c r="K84" s="194" t="s">
        <v>92</v>
      </c>
    </row>
    <row r="85" spans="11:11" ht="15" customHeight="1" x14ac:dyDescent="0.25">
      <c r="K85" s="194" t="s">
        <v>93</v>
      </c>
    </row>
    <row r="86" spans="11:11" ht="15" customHeight="1" x14ac:dyDescent="0.25">
      <c r="K86" s="194" t="s">
        <v>94</v>
      </c>
    </row>
    <row r="87" spans="11:11" ht="15" customHeight="1" x14ac:dyDescent="0.25">
      <c r="K87" s="194" t="s">
        <v>95</v>
      </c>
    </row>
    <row r="88" spans="11:11" ht="15" customHeight="1" x14ac:dyDescent="0.25">
      <c r="K88" s="194" t="s">
        <v>96</v>
      </c>
    </row>
    <row r="89" spans="11:11" ht="15" customHeight="1" x14ac:dyDescent="0.25">
      <c r="K89" s="194" t="s">
        <v>97</v>
      </c>
    </row>
    <row r="90" spans="11:11" ht="15" customHeight="1" x14ac:dyDescent="0.25">
      <c r="K90" s="194" t="s">
        <v>98</v>
      </c>
    </row>
    <row r="91" spans="11:11" ht="15" customHeight="1" x14ac:dyDescent="0.25">
      <c r="K91" s="194" t="s">
        <v>99</v>
      </c>
    </row>
    <row r="92" spans="11:11" ht="15" customHeight="1" x14ac:dyDescent="0.25">
      <c r="K92" s="194" t="s">
        <v>100</v>
      </c>
    </row>
    <row r="93" spans="11:11" ht="15" customHeight="1" x14ac:dyDescent="0.25">
      <c r="K93" s="194" t="s">
        <v>101</v>
      </c>
    </row>
    <row r="94" spans="11:11" ht="15" customHeight="1" x14ac:dyDescent="0.25">
      <c r="K94" s="194" t="s">
        <v>102</v>
      </c>
    </row>
    <row r="95" spans="11:11" ht="15" customHeight="1" x14ac:dyDescent="0.25">
      <c r="K95" s="194" t="s">
        <v>103</v>
      </c>
    </row>
    <row r="96" spans="11:11" ht="15" customHeight="1" x14ac:dyDescent="0.25">
      <c r="K96" s="194" t="s">
        <v>104</v>
      </c>
    </row>
    <row r="97" spans="11:11" ht="15" customHeight="1" x14ac:dyDescent="0.25">
      <c r="K97" s="194" t="s">
        <v>105</v>
      </c>
    </row>
    <row r="98" spans="11:11" ht="15" customHeight="1" x14ac:dyDescent="0.25">
      <c r="K98" s="194" t="s">
        <v>106</v>
      </c>
    </row>
    <row r="99" spans="11:11" ht="15" customHeight="1" x14ac:dyDescent="0.25">
      <c r="K99" s="194" t="s">
        <v>107</v>
      </c>
    </row>
    <row r="100" spans="11:11" ht="15" customHeight="1" x14ac:dyDescent="0.25">
      <c r="K100" s="194" t="s">
        <v>108</v>
      </c>
    </row>
    <row r="101" spans="11:11" ht="15" customHeight="1" x14ac:dyDescent="0.25">
      <c r="K101" s="194" t="s">
        <v>109</v>
      </c>
    </row>
    <row r="102" spans="11:11" ht="15" customHeight="1" x14ac:dyDescent="0.25">
      <c r="K102" s="194" t="s">
        <v>110</v>
      </c>
    </row>
    <row r="103" spans="11:11" ht="15" customHeight="1" x14ac:dyDescent="0.25">
      <c r="K103" s="194" t="s">
        <v>111</v>
      </c>
    </row>
    <row r="104" spans="11:11" ht="15" customHeight="1" x14ac:dyDescent="0.25">
      <c r="K104" s="194" t="s">
        <v>112</v>
      </c>
    </row>
    <row r="105" spans="11:11" ht="15" customHeight="1" x14ac:dyDescent="0.25">
      <c r="K105" s="194" t="s">
        <v>113</v>
      </c>
    </row>
    <row r="106" spans="11:11" ht="15" customHeight="1" x14ac:dyDescent="0.25">
      <c r="K106" s="194" t="s">
        <v>114</v>
      </c>
    </row>
    <row r="107" spans="11:11" ht="15" customHeight="1" x14ac:dyDescent="0.25">
      <c r="K107" s="194" t="s">
        <v>115</v>
      </c>
    </row>
    <row r="108" spans="11:11" ht="15" customHeight="1" x14ac:dyDescent="0.25">
      <c r="K108" s="194" t="s">
        <v>116</v>
      </c>
    </row>
    <row r="109" spans="11:11" ht="15" customHeight="1" x14ac:dyDescent="0.25">
      <c r="K109" s="194" t="s">
        <v>117</v>
      </c>
    </row>
    <row r="110" spans="11:11" ht="15" customHeight="1" x14ac:dyDescent="0.25">
      <c r="K110" s="194" t="s">
        <v>118</v>
      </c>
    </row>
    <row r="111" spans="11:11" ht="15" customHeight="1" x14ac:dyDescent="0.25">
      <c r="K111" s="194" t="s">
        <v>119</v>
      </c>
    </row>
    <row r="112" spans="11:11" ht="15" customHeight="1" x14ac:dyDescent="0.25">
      <c r="K112" s="194" t="s">
        <v>120</v>
      </c>
    </row>
    <row r="113" spans="11:11" ht="15" customHeight="1" x14ac:dyDescent="0.25">
      <c r="K113" s="194" t="s">
        <v>121</v>
      </c>
    </row>
    <row r="114" spans="11:11" ht="15" customHeight="1" x14ac:dyDescent="0.25">
      <c r="K114" s="194" t="s">
        <v>122</v>
      </c>
    </row>
    <row r="115" spans="11:11" ht="15" customHeight="1" x14ac:dyDescent="0.25">
      <c r="K115" s="194" t="s">
        <v>123</v>
      </c>
    </row>
    <row r="116" spans="11:11" ht="15" customHeight="1" x14ac:dyDescent="0.25">
      <c r="K116" s="194" t="s">
        <v>124</v>
      </c>
    </row>
    <row r="117" spans="11:11" ht="15" customHeight="1" x14ac:dyDescent="0.25">
      <c r="K117" s="194" t="s">
        <v>125</v>
      </c>
    </row>
    <row r="118" spans="11:11" ht="15" customHeight="1" x14ac:dyDescent="0.25">
      <c r="K118" s="194" t="s">
        <v>126</v>
      </c>
    </row>
    <row r="119" spans="11:11" ht="15" customHeight="1" x14ac:dyDescent="0.25">
      <c r="K119" s="194" t="s">
        <v>127</v>
      </c>
    </row>
    <row r="120" spans="11:11" ht="15" customHeight="1" x14ac:dyDescent="0.25">
      <c r="K120" s="194" t="s">
        <v>128</v>
      </c>
    </row>
    <row r="121" spans="11:11" ht="15" customHeight="1" x14ac:dyDescent="0.25">
      <c r="K121" s="194" t="s">
        <v>129</v>
      </c>
    </row>
    <row r="122" spans="11:11" ht="15" customHeight="1" x14ac:dyDescent="0.25">
      <c r="K122" s="194" t="s">
        <v>130</v>
      </c>
    </row>
    <row r="123" spans="11:11" ht="15" customHeight="1" x14ac:dyDescent="0.25">
      <c r="K123" s="194" t="s">
        <v>131</v>
      </c>
    </row>
    <row r="124" spans="11:11" ht="15" customHeight="1" x14ac:dyDescent="0.25">
      <c r="K124" s="194" t="s">
        <v>132</v>
      </c>
    </row>
    <row r="125" spans="11:11" ht="15" customHeight="1" x14ac:dyDescent="0.25">
      <c r="K125" s="194" t="s">
        <v>133</v>
      </c>
    </row>
    <row r="126" spans="11:11" ht="15" customHeight="1" x14ac:dyDescent="0.25">
      <c r="K126" s="194" t="s">
        <v>134</v>
      </c>
    </row>
    <row r="127" spans="11:11" ht="15" customHeight="1" x14ac:dyDescent="0.25">
      <c r="K127" s="194" t="s">
        <v>135</v>
      </c>
    </row>
    <row r="128" spans="11:11" ht="15" customHeight="1" x14ac:dyDescent="0.25">
      <c r="K128" s="194" t="s">
        <v>136</v>
      </c>
    </row>
    <row r="129" spans="11:11" ht="15" customHeight="1" x14ac:dyDescent="0.25">
      <c r="K129" s="194" t="s">
        <v>137</v>
      </c>
    </row>
    <row r="130" spans="11:11" ht="15" customHeight="1" x14ac:dyDescent="0.25">
      <c r="K130" s="194" t="s">
        <v>138</v>
      </c>
    </row>
    <row r="131" spans="11:11" ht="15" customHeight="1" x14ac:dyDescent="0.25">
      <c r="K131" s="194" t="s">
        <v>139</v>
      </c>
    </row>
    <row r="132" spans="11:11" ht="15" customHeight="1" x14ac:dyDescent="0.25">
      <c r="K132" s="194" t="s">
        <v>140</v>
      </c>
    </row>
    <row r="133" spans="11:11" ht="15" customHeight="1" x14ac:dyDescent="0.25">
      <c r="K133" s="194" t="s">
        <v>141</v>
      </c>
    </row>
    <row r="134" spans="11:11" ht="15" customHeight="1" x14ac:dyDescent="0.25">
      <c r="K134" s="194" t="s">
        <v>142</v>
      </c>
    </row>
    <row r="135" spans="11:11" ht="15" customHeight="1" x14ac:dyDescent="0.25">
      <c r="K135" s="194" t="s">
        <v>143</v>
      </c>
    </row>
    <row r="136" spans="11:11" ht="15" customHeight="1" x14ac:dyDescent="0.25">
      <c r="K136" s="194" t="s">
        <v>144</v>
      </c>
    </row>
    <row r="137" spans="11:11" ht="15" customHeight="1" x14ac:dyDescent="0.25">
      <c r="K137" s="194" t="s">
        <v>145</v>
      </c>
    </row>
    <row r="138" spans="11:11" ht="15" customHeight="1" x14ac:dyDescent="0.25">
      <c r="K138" s="194" t="s">
        <v>146</v>
      </c>
    </row>
    <row r="139" spans="11:11" ht="15" customHeight="1" x14ac:dyDescent="0.25">
      <c r="K139" s="194" t="s">
        <v>147</v>
      </c>
    </row>
    <row r="140" spans="11:11" ht="15" customHeight="1" x14ac:dyDescent="0.25">
      <c r="K140" s="194" t="s">
        <v>148</v>
      </c>
    </row>
    <row r="141" spans="11:11" ht="15" customHeight="1" x14ac:dyDescent="0.25">
      <c r="K141" s="194" t="s">
        <v>149</v>
      </c>
    </row>
    <row r="142" spans="11:11" ht="15" customHeight="1" x14ac:dyDescent="0.25">
      <c r="K142" s="194" t="s">
        <v>150</v>
      </c>
    </row>
    <row r="143" spans="11:11" ht="15" customHeight="1" x14ac:dyDescent="0.25">
      <c r="K143" s="194" t="s">
        <v>151</v>
      </c>
    </row>
    <row r="144" spans="11:11" ht="15" customHeight="1" x14ac:dyDescent="0.25">
      <c r="K144" s="194" t="s">
        <v>152</v>
      </c>
    </row>
    <row r="145" spans="11:11" ht="15" customHeight="1" x14ac:dyDescent="0.25">
      <c r="K145" s="194" t="s">
        <v>153</v>
      </c>
    </row>
    <row r="146" spans="11:11" ht="15" customHeight="1" x14ac:dyDescent="0.25">
      <c r="K146" s="194" t="s">
        <v>154</v>
      </c>
    </row>
    <row r="147" spans="11:11" ht="15" customHeight="1" x14ac:dyDescent="0.25">
      <c r="K147" s="194" t="s">
        <v>155</v>
      </c>
    </row>
  </sheetData>
  <mergeCells count="120">
    <mergeCell ref="C38:G38"/>
    <mergeCell ref="H38:AJ38"/>
    <mergeCell ref="AE5:AJ5"/>
    <mergeCell ref="C6:D6"/>
    <mergeCell ref="E6:I6"/>
    <mergeCell ref="J6:Q6"/>
    <mergeCell ref="R6:V6"/>
    <mergeCell ref="W6:AD6"/>
    <mergeCell ref="AE6:AJ6"/>
    <mergeCell ref="C5:D5"/>
    <mergeCell ref="E5:I5"/>
    <mergeCell ref="J5:Q5"/>
    <mergeCell ref="R5:V5"/>
    <mergeCell ref="W5:AD5"/>
    <mergeCell ref="C8:D8"/>
    <mergeCell ref="E8:I8"/>
    <mergeCell ref="J8:Q8"/>
    <mergeCell ref="R8:V8"/>
    <mergeCell ref="W8:AD8"/>
    <mergeCell ref="AE8:AJ8"/>
    <mergeCell ref="C7:D7"/>
    <mergeCell ref="E7:I7"/>
    <mergeCell ref="J7:Q7"/>
    <mergeCell ref="R7:V7"/>
    <mergeCell ref="W7:AD7"/>
    <mergeCell ref="AE7:AJ7"/>
    <mergeCell ref="C10:D10"/>
    <mergeCell ref="E10:I10"/>
    <mergeCell ref="J10:Q10"/>
    <mergeCell ref="R10:V10"/>
    <mergeCell ref="W10:AD10"/>
    <mergeCell ref="AE10:AJ10"/>
    <mergeCell ref="C9:D9"/>
    <mergeCell ref="E9:I9"/>
    <mergeCell ref="J9:Q9"/>
    <mergeCell ref="R9:V9"/>
    <mergeCell ref="W9:AD9"/>
    <mergeCell ref="AE9:AJ9"/>
    <mergeCell ref="I22:P22"/>
    <mergeCell ref="Q22:S22"/>
    <mergeCell ref="Z22:AG22"/>
    <mergeCell ref="AH22:AJ22"/>
    <mergeCell ref="D22:H22"/>
    <mergeCell ref="U22:Y22"/>
    <mergeCell ref="C21:H21"/>
    <mergeCell ref="I21:P21"/>
    <mergeCell ref="Q21:S21"/>
    <mergeCell ref="T21:Y21"/>
    <mergeCell ref="Z21:AG21"/>
    <mergeCell ref="AH21:AJ21"/>
    <mergeCell ref="U25:Y25"/>
    <mergeCell ref="Z25:AG25"/>
    <mergeCell ref="AH25:AJ25"/>
    <mergeCell ref="Z23:AG23"/>
    <mergeCell ref="AH23:AJ23"/>
    <mergeCell ref="D24:H24"/>
    <mergeCell ref="I24:P24"/>
    <mergeCell ref="Q24:S24"/>
    <mergeCell ref="U24:Y24"/>
    <mergeCell ref="Z24:AG24"/>
    <mergeCell ref="AH24:AJ24"/>
    <mergeCell ref="D23:H23"/>
    <mergeCell ref="I23:P23"/>
    <mergeCell ref="Q23:S23"/>
    <mergeCell ref="U23:Y23"/>
    <mergeCell ref="D25:H25"/>
    <mergeCell ref="I25:P25"/>
    <mergeCell ref="Q25:S25"/>
    <mergeCell ref="V30:Y30"/>
    <mergeCell ref="AD30:AG30"/>
    <mergeCell ref="AH30:AJ30"/>
    <mergeCell ref="Z30:AB30"/>
    <mergeCell ref="C26:S26"/>
    <mergeCell ref="T26:AJ26"/>
    <mergeCell ref="C29:J29"/>
    <mergeCell ref="K29:U29"/>
    <mergeCell ref="V29:Y29"/>
    <mergeCell ref="Z29:AC29"/>
    <mergeCell ref="AD29:AG29"/>
    <mergeCell ref="AH29:AJ29"/>
    <mergeCell ref="D30:J30"/>
    <mergeCell ref="K30:U30"/>
    <mergeCell ref="AD31:AG31"/>
    <mergeCell ref="AH31:AJ31"/>
    <mergeCell ref="D32:J32"/>
    <mergeCell ref="K32:U32"/>
    <mergeCell ref="V32:Y32"/>
    <mergeCell ref="Z32:AB32"/>
    <mergeCell ref="AD32:AG32"/>
    <mergeCell ref="AH32:AJ32"/>
    <mergeCell ref="D31:J31"/>
    <mergeCell ref="K31:U31"/>
    <mergeCell ref="V31:Y31"/>
    <mergeCell ref="Z31:AB31"/>
    <mergeCell ref="AD33:AG33"/>
    <mergeCell ref="AH33:AJ33"/>
    <mergeCell ref="D34:J34"/>
    <mergeCell ref="K34:U34"/>
    <mergeCell ref="V34:Y34"/>
    <mergeCell ref="Z34:AB34"/>
    <mergeCell ref="AD34:AG34"/>
    <mergeCell ref="AH34:AJ34"/>
    <mergeCell ref="D33:J33"/>
    <mergeCell ref="K33:U33"/>
    <mergeCell ref="V33:Y33"/>
    <mergeCell ref="Z33:AB33"/>
    <mergeCell ref="AD37:AG37"/>
    <mergeCell ref="AH37:AJ37"/>
    <mergeCell ref="D36:Y36"/>
    <mergeCell ref="C37:Y37"/>
    <mergeCell ref="Z37:AB37"/>
    <mergeCell ref="AD35:AG35"/>
    <mergeCell ref="AH35:AJ35"/>
    <mergeCell ref="Z36:AB36"/>
    <mergeCell ref="AD36:AG36"/>
    <mergeCell ref="AH36:AJ36"/>
    <mergeCell ref="D35:J35"/>
    <mergeCell ref="K35:U35"/>
    <mergeCell ref="V35:Y35"/>
    <mergeCell ref="Z35:AB35"/>
  </mergeCells>
  <phoneticPr fontId="8"/>
  <conditionalFormatting sqref="C7:V7">
    <cfRule type="expression" dxfId="5" priority="13">
      <formula>$W$7="有"</formula>
    </cfRule>
  </conditionalFormatting>
  <conditionalFormatting sqref="C8:V10">
    <cfRule type="expression" dxfId="4" priority="4">
      <formula>$W$8="有"</formula>
    </cfRule>
  </conditionalFormatting>
  <conditionalFormatting sqref="C6:AJ6">
    <cfRule type="expression" dxfId="3" priority="1">
      <formula>$W$6="有"</formula>
    </cfRule>
  </conditionalFormatting>
  <conditionalFormatting sqref="W7:AJ10">
    <cfRule type="expression" dxfId="2" priority="2">
      <formula>$W$6="有"</formula>
    </cfRule>
  </conditionalFormatting>
  <pageMargins left="0.70866141732283472" right="0.70866141732283472" top="0.55118110236220474" bottom="0.55118110236220474" header="0.31496062992125984" footer="0.31496062992125984"/>
  <pageSetup paperSize="9" scale="80" orientation="portrait" r:id="rId1"/>
  <headerFooter>
    <oddFooter>&amp;C１</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tkkdfs01\公社文書3\200_総合支援部\020_生産性向上支援課\077_DX推進支援事業\R7年度\800_助成金\40_HP更新\募集要項等\申請書記入例（五十嵐担当分）\[（R6参考）申請書記入例_DX推進助成金（生産性向上コース）.xlsx]リスト'!#REF!</xm:f>
          </x14:formula1>
          <xm:sqref>W6:AJ6</xm:sqref>
        </x14:dataValidation>
        <x14:dataValidation type="list" allowBlank="1" showInputMessage="1" showErrorMessage="1" xr:uid="{00000000-0002-0000-0200-000001000000}">
          <x14:formula1>
            <xm:f>'\\tkkdfs01\公社文書3\200_総合支援部\020_生産性向上支援課\077_DX推進支援事業\R7年度\800_助成金\01_交付要綱\【鈴木確認修正済】様式集\【改修中】R7-2に向けた改修\DX推進助成金\申請書 修正済み\作成元データ\[【作業用】【生産性向上コースは必須】申請書_DX推進助成金_生産性向上コース.xlsx]リスト'!#REF!</xm:f>
          </x14:formula1>
          <xm:sqref>AH30:AJ35 W7:AJ10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BQ26"/>
  <sheetViews>
    <sheetView showGridLines="0" view="pageBreakPreview" zoomScale="80" zoomScaleNormal="100" zoomScaleSheetLayoutView="80" workbookViewId="0">
      <selection activeCell="AP16" sqref="AP16"/>
    </sheetView>
  </sheetViews>
  <sheetFormatPr defaultColWidth="7.21875" defaultRowHeight="15.75" x14ac:dyDescent="0.25"/>
  <cols>
    <col min="1" max="1" width="2.21875" style="66" customWidth="1"/>
    <col min="2" max="33" width="1.77734375" style="66" customWidth="1"/>
    <col min="34" max="36" width="2.21875" style="66" customWidth="1"/>
    <col min="37" max="16384" width="7.21875" style="66"/>
  </cols>
  <sheetData>
    <row r="1" spans="1:69" ht="5.45" customHeight="1" x14ac:dyDescent="0.25">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
      <c r="AH1" s="73"/>
      <c r="AI1" s="73"/>
    </row>
    <row r="2" spans="1:69" ht="15.75" customHeight="1" x14ac:dyDescent="0.25">
      <c r="A2" s="8">
        <v>4</v>
      </c>
      <c r="B2" s="9" t="s">
        <v>156</v>
      </c>
      <c r="C2" s="10"/>
      <c r="D2" s="10"/>
      <c r="E2" s="10"/>
    </row>
    <row r="3" spans="1:69" ht="3.75" customHeight="1" x14ac:dyDescent="0.25">
      <c r="B3" s="74"/>
    </row>
    <row r="4" spans="1:69" ht="15.6" customHeight="1" x14ac:dyDescent="0.25">
      <c r="B4" s="66" t="s">
        <v>265</v>
      </c>
    </row>
    <row r="5" spans="1:69" ht="15" customHeight="1" x14ac:dyDescent="0.25">
      <c r="B5" s="64" t="s">
        <v>209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69" ht="7.5" customHeight="1" x14ac:dyDescent="0.25">
      <c r="B6" s="653"/>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3"/>
    </row>
    <row r="7" spans="1:69" ht="105.6" customHeight="1" x14ac:dyDescent="0.25">
      <c r="B7" s="654" t="s">
        <v>1831</v>
      </c>
      <c r="C7" s="655"/>
      <c r="D7" s="655"/>
      <c r="E7" s="655"/>
      <c r="F7" s="655"/>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6"/>
    </row>
    <row r="8" spans="1:69" ht="9" customHeight="1"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row>
    <row r="9" spans="1:69" ht="9" customHeight="1" x14ac:dyDescent="0.25">
      <c r="A9" s="11"/>
      <c r="B9" s="371"/>
      <c r="C9" s="371"/>
      <c r="D9" s="371"/>
      <c r="E9" s="371"/>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69" s="76" customFormat="1" ht="15.6" customHeight="1" x14ac:dyDescent="0.25">
      <c r="B10" s="66" t="s">
        <v>266</v>
      </c>
    </row>
    <row r="11" spans="1:69" s="76" customFormat="1" ht="15" customHeight="1" x14ac:dyDescent="0.25">
      <c r="B11" s="64" t="s">
        <v>197</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row>
    <row r="12" spans="1:69" s="76" customFormat="1" ht="6.6" customHeight="1" x14ac:dyDescent="0.2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77"/>
      <c r="AI12" s="77"/>
    </row>
    <row r="13" spans="1:69" ht="118.5" customHeight="1" x14ac:dyDescent="0.25">
      <c r="B13" s="657" t="s">
        <v>192</v>
      </c>
      <c r="C13" s="658"/>
      <c r="D13" s="658"/>
      <c r="E13" s="659"/>
      <c r="F13" s="660" t="s">
        <v>1832</v>
      </c>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1"/>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9"/>
      <c r="BP13" s="69"/>
      <c r="BQ13" s="69"/>
    </row>
    <row r="14" spans="1:69" ht="117.95" customHeight="1" x14ac:dyDescent="0.25">
      <c r="A14" s="11"/>
      <c r="B14" s="662" t="s">
        <v>181</v>
      </c>
      <c r="C14" s="663"/>
      <c r="D14" s="663"/>
      <c r="E14" s="664"/>
      <c r="F14" s="665" t="s">
        <v>1833</v>
      </c>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6"/>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80"/>
      <c r="BP14" s="69"/>
      <c r="BQ14" s="69"/>
    </row>
    <row r="15" spans="1:69" ht="8.4499999999999993" customHeight="1" x14ac:dyDescent="0.25">
      <c r="A15" s="11"/>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row>
    <row r="16" spans="1:69" ht="15.6" customHeight="1" x14ac:dyDescent="0.25">
      <c r="A16" s="22"/>
      <c r="B16" s="22" t="s">
        <v>268</v>
      </c>
      <c r="E16" s="9"/>
      <c r="F16" s="9"/>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row>
    <row r="17" spans="1:69" ht="15.6" customHeight="1" x14ac:dyDescent="0.25">
      <c r="A17" s="22"/>
      <c r="B17" s="22" t="s">
        <v>193</v>
      </c>
      <c r="E17" s="9"/>
      <c r="F17" s="9"/>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row>
    <row r="18" spans="1:69" ht="15.6" customHeight="1" x14ac:dyDescent="0.25">
      <c r="A18" s="22"/>
      <c r="B18" s="66" t="s">
        <v>227</v>
      </c>
      <c r="E18" s="9"/>
      <c r="F18" s="9"/>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7.35" customHeight="1" x14ac:dyDescent="0.25">
      <c r="A19" s="22"/>
      <c r="B19" s="22"/>
      <c r="E19" s="9"/>
      <c r="F19" s="9"/>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10.1" customHeight="1" x14ac:dyDescent="0.25">
      <c r="A20" s="22"/>
      <c r="B20" s="596" t="s">
        <v>196</v>
      </c>
      <c r="C20" s="667"/>
      <c r="D20" s="667"/>
      <c r="E20" s="667"/>
      <c r="F20" s="666" t="s">
        <v>1834</v>
      </c>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L20" s="69"/>
      <c r="AM20" s="69"/>
      <c r="AN20" s="81"/>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row>
    <row r="21" spans="1:69" ht="110.1" customHeight="1" x14ac:dyDescent="0.25">
      <c r="A21" s="22"/>
      <c r="B21" s="596" t="s">
        <v>194</v>
      </c>
      <c r="C21" s="667"/>
      <c r="D21" s="667"/>
      <c r="E21" s="667"/>
      <c r="F21" s="668" t="s">
        <v>1835</v>
      </c>
      <c r="G21" s="669"/>
      <c r="H21" s="669"/>
      <c r="I21" s="669"/>
      <c r="J21" s="669"/>
      <c r="K21" s="669"/>
      <c r="L21" s="669"/>
      <c r="M21" s="669"/>
      <c r="N21" s="669"/>
      <c r="O21" s="669"/>
      <c r="P21" s="669"/>
      <c r="Q21" s="669"/>
      <c r="R21" s="669"/>
      <c r="S21" s="669"/>
      <c r="T21" s="669"/>
      <c r="U21" s="669"/>
      <c r="V21" s="669"/>
      <c r="W21" s="669"/>
      <c r="X21" s="669"/>
      <c r="Y21" s="669"/>
      <c r="Z21" s="669"/>
      <c r="AA21" s="669"/>
      <c r="AB21" s="669"/>
      <c r="AC21" s="669"/>
      <c r="AD21" s="669"/>
      <c r="AE21" s="669"/>
      <c r="AF21" s="669"/>
      <c r="AG21" s="669"/>
      <c r="AH21" s="669"/>
      <c r="AI21" s="670"/>
      <c r="AL21" s="69"/>
      <c r="AM21" s="69"/>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row>
    <row r="22" spans="1:69" ht="27.95" customHeight="1" x14ac:dyDescent="0.25">
      <c r="B22" s="371"/>
      <c r="C22" s="371"/>
      <c r="D22" s="371"/>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L22" s="69"/>
      <c r="AM22" s="69"/>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69"/>
    </row>
    <row r="23" spans="1:69" ht="14.45" customHeight="1" x14ac:dyDescent="0.25">
      <c r="B23" s="671"/>
      <c r="C23" s="671"/>
      <c r="D23" s="671"/>
      <c r="E23" s="82"/>
      <c r="F23" s="82"/>
      <c r="G23" s="82"/>
      <c r="H23" s="5"/>
      <c r="I23" s="5"/>
      <c r="J23" s="5"/>
      <c r="K23" s="5"/>
      <c r="L23" s="5"/>
      <c r="M23" s="5"/>
      <c r="N23" s="5"/>
      <c r="O23" s="5"/>
      <c r="P23" s="5"/>
      <c r="Q23" s="5"/>
      <c r="R23" s="5"/>
      <c r="S23" s="5"/>
      <c r="T23" s="5"/>
      <c r="U23" s="5"/>
      <c r="V23" s="5"/>
      <c r="W23" s="5"/>
      <c r="X23" s="5"/>
      <c r="Y23" s="5"/>
      <c r="Z23" s="5"/>
      <c r="AA23" s="5"/>
      <c r="AB23" s="5"/>
      <c r="AC23" s="5"/>
      <c r="AD23" s="5"/>
      <c r="AE23" s="5"/>
      <c r="AF23" s="5"/>
      <c r="AG23" s="5"/>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row>
    <row r="24" spans="1:69" ht="12" customHeight="1" x14ac:dyDescent="0.25">
      <c r="B24" s="83"/>
      <c r="C24" s="83"/>
      <c r="D24" s="83"/>
      <c r="E24" s="83"/>
      <c r="F24" s="83"/>
      <c r="G24" s="83"/>
      <c r="H24" s="83"/>
      <c r="I24" s="83"/>
      <c r="J24" s="83"/>
      <c r="K24" s="74"/>
      <c r="L24" s="83"/>
      <c r="M24" s="83"/>
      <c r="N24" s="83"/>
      <c r="O24" s="83"/>
      <c r="P24" s="83"/>
      <c r="Q24" s="83"/>
      <c r="R24" s="83"/>
      <c r="S24" s="83"/>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row>
    <row r="25" spans="1:69" ht="12" customHeight="1" x14ac:dyDescent="0.25">
      <c r="B25" s="83"/>
      <c r="C25" s="83"/>
      <c r="D25" s="83"/>
      <c r="E25" s="83"/>
      <c r="F25" s="83"/>
      <c r="G25" s="83"/>
      <c r="H25" s="83"/>
      <c r="I25" s="83"/>
      <c r="J25" s="83"/>
      <c r="K25" s="74"/>
      <c r="L25" s="83"/>
      <c r="M25" s="83"/>
      <c r="N25" s="83"/>
      <c r="O25" s="83"/>
      <c r="P25" s="83"/>
      <c r="Q25" s="83"/>
      <c r="R25" s="83"/>
      <c r="S25" s="83"/>
    </row>
    <row r="26" spans="1:69" ht="30" customHeight="1" x14ac:dyDescent="0.25">
      <c r="B26" s="83"/>
      <c r="Z26" s="652"/>
      <c r="AA26" s="652"/>
      <c r="AB26" s="652"/>
      <c r="AC26" s="652"/>
      <c r="AD26" s="652"/>
      <c r="AE26" s="652"/>
      <c r="AF26" s="652"/>
      <c r="AG26" s="652"/>
    </row>
  </sheetData>
  <mergeCells count="12">
    <mergeCell ref="Z26:AG26"/>
    <mergeCell ref="B6:AI6"/>
    <mergeCell ref="B7:AI7"/>
    <mergeCell ref="B13:E13"/>
    <mergeCell ref="F13:AI13"/>
    <mergeCell ref="B14:E14"/>
    <mergeCell ref="F14:AI14"/>
    <mergeCell ref="B20:E20"/>
    <mergeCell ref="F20:AI20"/>
    <mergeCell ref="B21:E21"/>
    <mergeCell ref="F21:AI21"/>
    <mergeCell ref="B23:D23"/>
  </mergeCells>
  <phoneticPr fontId="8"/>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AJ16"/>
  <sheetViews>
    <sheetView showGridLines="0" view="pageBreakPreview" topLeftCell="A9" zoomScale="80" zoomScaleNormal="100" zoomScaleSheetLayoutView="80" workbookViewId="0">
      <selection activeCell="A4" sqref="A1:XFD1048576"/>
    </sheetView>
  </sheetViews>
  <sheetFormatPr defaultColWidth="7.21875" defaultRowHeight="15.75" x14ac:dyDescent="0.25"/>
  <cols>
    <col min="1" max="1" width="2.21875" style="6" customWidth="1"/>
    <col min="2" max="33" width="1.77734375" style="6" customWidth="1"/>
    <col min="34" max="36" width="2.21875" style="6" customWidth="1"/>
    <col min="37" max="16384" width="7.21875" style="6"/>
  </cols>
  <sheetData>
    <row r="1" spans="1:36" ht="12" customHeight="1" x14ac:dyDescent="0.25">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60"/>
      <c r="AH1" s="59"/>
      <c r="AI1" s="59"/>
    </row>
    <row r="2" spans="1:36" ht="15.75" customHeight="1" x14ac:dyDescent="0.25">
      <c r="A2" s="8">
        <v>4</v>
      </c>
      <c r="B2" s="9" t="s">
        <v>156</v>
      </c>
      <c r="C2" s="55"/>
      <c r="D2" s="55"/>
      <c r="E2" s="55"/>
    </row>
    <row r="3" spans="1:36" ht="3" customHeight="1" x14ac:dyDescent="0.25"/>
    <row r="4" spans="1:36" ht="17.45" customHeight="1" x14ac:dyDescent="0.25">
      <c r="B4" s="6" t="s">
        <v>267</v>
      </c>
    </row>
    <row r="5" spans="1:36" s="66" customFormat="1" ht="15.6" customHeight="1" x14ac:dyDescent="0.25">
      <c r="B5" s="66" t="s">
        <v>270</v>
      </c>
    </row>
    <row r="6" spans="1:36" s="66" customFormat="1" ht="15.6" customHeight="1" x14ac:dyDescent="0.25">
      <c r="B6" s="67" t="s">
        <v>269</v>
      </c>
    </row>
    <row r="7" spans="1:36" ht="5.45" customHeight="1" x14ac:dyDescent="0.25">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row>
    <row r="8" spans="1:36" ht="150" customHeight="1" x14ac:dyDescent="0.25">
      <c r="A8" s="22"/>
      <c r="B8" s="673"/>
      <c r="C8" s="674"/>
      <c r="D8" s="674"/>
      <c r="E8" s="674"/>
      <c r="F8" s="674"/>
      <c r="G8" s="674"/>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5"/>
      <c r="AI8" s="676"/>
    </row>
    <row r="9" spans="1:36" ht="150" customHeight="1" x14ac:dyDescent="0.25">
      <c r="A9" s="22"/>
      <c r="B9" s="677"/>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9"/>
      <c r="AI9" s="680"/>
    </row>
    <row r="10" spans="1:36" ht="150" customHeight="1" x14ac:dyDescent="0.25">
      <c r="A10" s="22"/>
      <c r="B10" s="677"/>
      <c r="C10" s="678"/>
      <c r="D10" s="678"/>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9"/>
      <c r="AI10" s="680"/>
    </row>
    <row r="11" spans="1:36" ht="150" customHeight="1" x14ac:dyDescent="0.25">
      <c r="A11" s="22"/>
      <c r="B11" s="677"/>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9"/>
      <c r="AI11" s="680"/>
    </row>
    <row r="12" spans="1:36" ht="31.5" customHeight="1" x14ac:dyDescent="0.25">
      <c r="A12" s="22"/>
      <c r="B12" s="681"/>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3"/>
    </row>
    <row r="13" spans="1:36" s="12" customFormat="1" ht="14.45" customHeight="1" x14ac:dyDescent="0.25">
      <c r="B13" s="56"/>
      <c r="C13" s="56"/>
      <c r="D13" s="56"/>
      <c r="E13" s="61"/>
      <c r="F13" s="61"/>
      <c r="G13" s="61"/>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36" ht="12" customHeight="1" x14ac:dyDescent="0.25"/>
    <row r="15" spans="1:36" ht="12" customHeight="1" x14ac:dyDescent="0.25"/>
    <row r="16" spans="1:36" ht="30" customHeight="1" x14ac:dyDescent="0.25">
      <c r="Z16" s="672"/>
      <c r="AA16" s="672"/>
      <c r="AB16" s="672"/>
      <c r="AC16" s="672"/>
      <c r="AD16" s="672"/>
      <c r="AE16" s="672"/>
      <c r="AF16" s="672"/>
      <c r="AG16" s="672"/>
    </row>
  </sheetData>
  <mergeCells count="2">
    <mergeCell ref="Z16:AG16"/>
    <mergeCell ref="B8:AI12"/>
  </mergeCells>
  <phoneticPr fontId="8"/>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AI26"/>
  <sheetViews>
    <sheetView showGridLines="0" view="pageBreakPreview" zoomScale="85" zoomScaleNormal="100" zoomScaleSheetLayoutView="85" workbookViewId="0">
      <selection activeCell="G4" sqref="G4"/>
    </sheetView>
  </sheetViews>
  <sheetFormatPr defaultColWidth="7.21875" defaultRowHeight="15.75" x14ac:dyDescent="0.25"/>
  <cols>
    <col min="1" max="1" width="2.21875" style="66" customWidth="1"/>
    <col min="2" max="33" width="1.77734375" style="66" customWidth="1"/>
    <col min="34" max="36" width="2.21875" style="66" customWidth="1"/>
    <col min="37" max="16384" width="7.21875" style="66"/>
  </cols>
  <sheetData>
    <row r="1" spans="1:35" ht="12" customHeight="1" x14ac:dyDescent="0.25">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
      <c r="AH1" s="73"/>
      <c r="AI1" s="73"/>
    </row>
    <row r="2" spans="1:35" ht="15.75" customHeight="1" x14ac:dyDescent="0.25">
      <c r="A2" s="8">
        <v>4</v>
      </c>
      <c r="B2" s="9" t="s">
        <v>156</v>
      </c>
      <c r="C2" s="55"/>
      <c r="D2" s="55"/>
      <c r="E2" s="55"/>
    </row>
    <row r="3" spans="1:35" ht="3.75" customHeight="1" x14ac:dyDescent="0.25"/>
    <row r="4" spans="1:35" ht="15.6" customHeight="1" x14ac:dyDescent="0.25">
      <c r="A4" s="22"/>
      <c r="B4" s="22" t="s">
        <v>268</v>
      </c>
      <c r="E4" s="9"/>
      <c r="F4" s="9"/>
      <c r="G4" s="54"/>
      <c r="H4" s="54"/>
      <c r="I4" s="54"/>
      <c r="J4" s="54"/>
      <c r="K4" s="54"/>
      <c r="L4" s="54"/>
      <c r="M4" s="54"/>
      <c r="N4" s="54"/>
      <c r="O4" s="54"/>
      <c r="P4" s="54"/>
      <c r="Q4" s="54"/>
      <c r="R4" s="54"/>
      <c r="S4" s="54"/>
      <c r="T4" s="54"/>
      <c r="U4" s="54"/>
      <c r="V4" s="54"/>
      <c r="W4" s="54"/>
      <c r="X4" s="54"/>
      <c r="Y4" s="54"/>
      <c r="Z4" s="54"/>
      <c r="AA4" s="54"/>
      <c r="AB4" s="54"/>
      <c r="AC4" s="54"/>
      <c r="AD4" s="54"/>
      <c r="AE4" s="54"/>
      <c r="AF4" s="54"/>
      <c r="AG4" s="54"/>
    </row>
    <row r="5" spans="1:35" ht="15.6" customHeight="1" x14ac:dyDescent="0.25">
      <c r="B5" s="375" t="s">
        <v>271</v>
      </c>
      <c r="C5" s="68"/>
      <c r="D5" s="68"/>
      <c r="E5" s="56"/>
      <c r="F5" s="56"/>
      <c r="G5" s="56"/>
      <c r="H5" s="56"/>
      <c r="I5" s="56"/>
      <c r="J5" s="54"/>
      <c r="K5" s="54"/>
      <c r="L5" s="54"/>
      <c r="M5" s="54"/>
      <c r="N5" s="54"/>
      <c r="O5" s="54"/>
      <c r="P5" s="54"/>
      <c r="Q5" s="54"/>
      <c r="R5" s="54"/>
      <c r="S5" s="54"/>
      <c r="T5" s="54"/>
      <c r="U5" s="54"/>
      <c r="V5" s="54"/>
      <c r="W5" s="54"/>
      <c r="X5" s="54"/>
      <c r="Y5" s="54"/>
      <c r="Z5" s="54"/>
      <c r="AA5" s="54"/>
      <c r="AB5" s="54"/>
      <c r="AC5" s="54"/>
      <c r="AD5" s="54"/>
      <c r="AE5" s="69"/>
      <c r="AF5" s="69"/>
      <c r="AG5" s="69"/>
    </row>
    <row r="6" spans="1:35" ht="15.6" customHeight="1" x14ac:dyDescent="0.25">
      <c r="B6" s="64" t="s">
        <v>228</v>
      </c>
      <c r="C6" s="68"/>
      <c r="D6" s="68"/>
      <c r="E6" s="56"/>
      <c r="F6" s="56"/>
      <c r="G6" s="56"/>
      <c r="H6" s="56"/>
      <c r="I6" s="56"/>
      <c r="J6" s="54"/>
      <c r="K6" s="54"/>
      <c r="L6" s="54"/>
      <c r="M6" s="54"/>
      <c r="N6" s="54"/>
      <c r="O6" s="54"/>
      <c r="P6" s="54"/>
      <c r="Q6" s="54"/>
      <c r="R6" s="54"/>
      <c r="S6" s="54"/>
      <c r="T6" s="54"/>
      <c r="U6" s="54"/>
      <c r="V6" s="54"/>
      <c r="W6" s="54"/>
      <c r="X6" s="54"/>
      <c r="Y6" s="54"/>
      <c r="Z6" s="54"/>
      <c r="AA6" s="54"/>
      <c r="AB6" s="54"/>
      <c r="AC6" s="54"/>
      <c r="AD6" s="54"/>
      <c r="AE6" s="69"/>
      <c r="AF6" s="69"/>
      <c r="AG6" s="69"/>
    </row>
    <row r="7" spans="1:35" ht="15.6" customHeight="1" x14ac:dyDescent="0.25">
      <c r="B7" s="64" t="s">
        <v>231</v>
      </c>
      <c r="C7" s="68"/>
      <c r="D7" s="68"/>
      <c r="E7" s="56"/>
      <c r="F7" s="56"/>
      <c r="G7" s="56"/>
      <c r="H7" s="56"/>
      <c r="I7" s="56"/>
      <c r="J7" s="54"/>
      <c r="K7" s="54"/>
      <c r="L7" s="54"/>
      <c r="M7" s="54"/>
      <c r="N7" s="54"/>
      <c r="O7" s="54"/>
      <c r="P7" s="54"/>
      <c r="Q7" s="54"/>
      <c r="R7" s="54"/>
      <c r="S7" s="54"/>
      <c r="T7" s="54"/>
      <c r="U7" s="54"/>
      <c r="V7" s="54"/>
      <c r="W7" s="54"/>
      <c r="X7" s="54"/>
      <c r="Y7" s="54"/>
      <c r="Z7" s="54"/>
      <c r="AA7" s="54"/>
      <c r="AB7" s="54"/>
      <c r="AC7" s="54"/>
      <c r="AD7" s="54"/>
      <c r="AE7" s="69"/>
      <c r="AF7" s="69"/>
      <c r="AG7" s="69"/>
    </row>
    <row r="8" spans="1:35" ht="15.6" customHeight="1" x14ac:dyDescent="0.25">
      <c r="B8" s="64"/>
      <c r="C8" s="64" t="s">
        <v>232</v>
      </c>
      <c r="D8" s="64"/>
      <c r="E8" s="56"/>
      <c r="F8" s="56"/>
      <c r="G8" s="56"/>
      <c r="H8" s="56"/>
      <c r="I8" s="56"/>
      <c r="J8" s="54"/>
      <c r="K8" s="54"/>
      <c r="L8" s="54"/>
      <c r="M8" s="54"/>
      <c r="N8" s="54"/>
      <c r="O8" s="54"/>
      <c r="P8" s="54"/>
      <c r="Q8" s="54"/>
      <c r="R8" s="54"/>
      <c r="S8" s="54"/>
      <c r="T8" s="54"/>
      <c r="U8" s="54"/>
      <c r="V8" s="54"/>
      <c r="W8" s="54"/>
      <c r="X8" s="54"/>
      <c r="Y8" s="54"/>
      <c r="Z8" s="54"/>
      <c r="AA8" s="54"/>
      <c r="AB8" s="54"/>
      <c r="AC8" s="54"/>
      <c r="AD8" s="54"/>
      <c r="AE8" s="69"/>
      <c r="AF8" s="69"/>
      <c r="AG8" s="69"/>
    </row>
    <row r="9" spans="1:35" ht="7.35" customHeight="1" x14ac:dyDescent="0.25">
      <c r="B9" s="64"/>
      <c r="C9" s="64"/>
      <c r="D9" s="64"/>
      <c r="E9" s="56"/>
      <c r="F9" s="56"/>
      <c r="G9" s="56"/>
      <c r="H9" s="56"/>
      <c r="I9" s="56"/>
      <c r="J9" s="54"/>
      <c r="K9" s="54"/>
      <c r="L9" s="54"/>
      <c r="M9" s="54"/>
      <c r="N9" s="54"/>
      <c r="O9" s="54"/>
      <c r="P9" s="54"/>
      <c r="Q9" s="54"/>
      <c r="R9" s="54"/>
      <c r="S9" s="54"/>
      <c r="T9" s="54"/>
      <c r="U9" s="54"/>
      <c r="V9" s="54"/>
      <c r="W9" s="54"/>
      <c r="X9" s="54"/>
      <c r="Y9" s="54"/>
      <c r="Z9" s="54"/>
      <c r="AA9" s="54"/>
      <c r="AB9" s="54"/>
      <c r="AC9" s="54"/>
      <c r="AD9" s="54"/>
      <c r="AE9" s="69"/>
      <c r="AF9" s="69"/>
      <c r="AG9" s="69"/>
    </row>
    <row r="10" spans="1:35" ht="13.5" customHeight="1" x14ac:dyDescent="0.25">
      <c r="B10" s="696" t="s">
        <v>184</v>
      </c>
      <c r="C10" s="697"/>
      <c r="D10" s="697"/>
      <c r="E10" s="698"/>
      <c r="F10" s="698"/>
      <c r="G10" s="698"/>
      <c r="H10" s="698"/>
      <c r="I10" s="698"/>
      <c r="J10" s="698"/>
      <c r="K10" s="698"/>
      <c r="L10" s="698"/>
      <c r="M10" s="698"/>
      <c r="N10" s="698"/>
      <c r="O10" s="698"/>
      <c r="P10" s="698"/>
      <c r="Q10" s="698"/>
      <c r="R10" s="698"/>
      <c r="S10" s="698"/>
      <c r="T10" s="699"/>
      <c r="U10" s="700" t="s">
        <v>182</v>
      </c>
      <c r="V10" s="700"/>
      <c r="W10" s="700"/>
      <c r="X10" s="700"/>
      <c r="Y10" s="700"/>
      <c r="Z10" s="700"/>
      <c r="AA10" s="700"/>
      <c r="AB10" s="701" t="s">
        <v>185</v>
      </c>
      <c r="AC10" s="701"/>
      <c r="AD10" s="701"/>
      <c r="AE10" s="701"/>
      <c r="AF10" s="701"/>
      <c r="AG10" s="701"/>
      <c r="AH10" s="701"/>
      <c r="AI10" s="702"/>
    </row>
    <row r="11" spans="1:35" ht="117.95" customHeight="1" x14ac:dyDescent="0.25">
      <c r="B11" s="660" t="s">
        <v>1836</v>
      </c>
      <c r="C11" s="703"/>
      <c r="D11" s="703"/>
      <c r="E11" s="703"/>
      <c r="F11" s="703"/>
      <c r="G11" s="703"/>
      <c r="H11" s="703"/>
      <c r="I11" s="703"/>
      <c r="J11" s="703"/>
      <c r="K11" s="703"/>
      <c r="L11" s="703"/>
      <c r="M11" s="703"/>
      <c r="N11" s="703"/>
      <c r="O11" s="703"/>
      <c r="P11" s="703"/>
      <c r="Q11" s="703"/>
      <c r="R11" s="703"/>
      <c r="S11" s="703"/>
      <c r="T11" s="703"/>
      <c r="U11" s="704" t="s">
        <v>1837</v>
      </c>
      <c r="V11" s="703"/>
      <c r="W11" s="703"/>
      <c r="X11" s="703"/>
      <c r="Y11" s="703"/>
      <c r="Z11" s="703"/>
      <c r="AA11" s="703"/>
      <c r="AB11" s="704" t="s">
        <v>1838</v>
      </c>
      <c r="AC11" s="703"/>
      <c r="AD11" s="703"/>
      <c r="AE11" s="703"/>
      <c r="AF11" s="703"/>
      <c r="AG11" s="703"/>
      <c r="AH11" s="703"/>
      <c r="AI11" s="703"/>
    </row>
    <row r="12" spans="1:35" ht="6.6" customHeight="1" x14ac:dyDescent="0.25">
      <c r="B12" s="68"/>
      <c r="C12" s="80"/>
      <c r="D12" s="80"/>
      <c r="E12" s="80"/>
      <c r="F12" s="80"/>
      <c r="G12" s="80"/>
      <c r="H12" s="80"/>
      <c r="I12" s="80"/>
      <c r="J12" s="80"/>
      <c r="K12" s="80"/>
      <c r="L12" s="80"/>
      <c r="M12" s="80"/>
      <c r="N12" s="80"/>
      <c r="O12" s="80"/>
      <c r="P12" s="80"/>
      <c r="Q12" s="80"/>
      <c r="R12" s="80"/>
      <c r="S12" s="80"/>
      <c r="T12" s="80"/>
      <c r="U12" s="56"/>
      <c r="V12" s="80"/>
      <c r="W12" s="80"/>
      <c r="X12" s="80"/>
      <c r="Y12" s="80"/>
      <c r="Z12" s="80"/>
      <c r="AA12" s="80"/>
      <c r="AB12" s="56"/>
      <c r="AC12" s="80"/>
      <c r="AD12" s="80"/>
      <c r="AE12" s="80"/>
      <c r="AF12" s="80"/>
      <c r="AG12" s="80"/>
      <c r="AH12" s="80"/>
      <c r="AI12" s="80"/>
    </row>
    <row r="13" spans="1:35" ht="15" customHeight="1" x14ac:dyDescent="0.25">
      <c r="A13" s="22"/>
      <c r="B13" s="22" t="s">
        <v>272</v>
      </c>
      <c r="E13" s="9"/>
      <c r="F13" s="9"/>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35" ht="15" customHeight="1" x14ac:dyDescent="0.25">
      <c r="A14" s="22"/>
      <c r="B14" s="22" t="s">
        <v>229</v>
      </c>
      <c r="E14" s="9"/>
      <c r="F14" s="9"/>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35" ht="15" customHeight="1" x14ac:dyDescent="0.25">
      <c r="A15" s="22"/>
      <c r="B15" s="22" t="s">
        <v>241</v>
      </c>
      <c r="E15" s="9"/>
      <c r="F15" s="9"/>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row>
    <row r="16" spans="1:35" ht="15" customHeight="1" x14ac:dyDescent="0.25">
      <c r="A16" s="22"/>
      <c r="B16" s="22" t="s">
        <v>230</v>
      </c>
      <c r="E16" s="9"/>
      <c r="F16" s="9"/>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5" ht="7.35" customHeight="1" x14ac:dyDescent="0.25">
      <c r="A17" s="22"/>
      <c r="B17" s="376"/>
      <c r="C17" s="376"/>
      <c r="D17" s="376"/>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row>
    <row r="18" spans="1:35" ht="33.6" customHeight="1" x14ac:dyDescent="0.25">
      <c r="A18" s="22"/>
      <c r="B18" s="690" t="s">
        <v>198</v>
      </c>
      <c r="C18" s="691"/>
      <c r="D18" s="692"/>
      <c r="E18" s="643" t="s">
        <v>213</v>
      </c>
      <c r="F18" s="644"/>
      <c r="G18" s="644"/>
      <c r="H18" s="644"/>
      <c r="I18" s="644"/>
      <c r="J18" s="645"/>
      <c r="K18" s="688" t="s">
        <v>1839</v>
      </c>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9"/>
    </row>
    <row r="19" spans="1:35" ht="33.6" customHeight="1" x14ac:dyDescent="0.25">
      <c r="A19" s="22"/>
      <c r="B19" s="693"/>
      <c r="C19" s="694"/>
      <c r="D19" s="695"/>
      <c r="E19" s="643" t="s">
        <v>214</v>
      </c>
      <c r="F19" s="644"/>
      <c r="G19" s="644"/>
      <c r="H19" s="644"/>
      <c r="I19" s="644"/>
      <c r="J19" s="645"/>
      <c r="K19" s="687" t="s">
        <v>1840</v>
      </c>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9"/>
    </row>
    <row r="20" spans="1:35" ht="33.6" customHeight="1" x14ac:dyDescent="0.25">
      <c r="A20" s="22"/>
      <c r="B20" s="693"/>
      <c r="C20" s="694"/>
      <c r="D20" s="695"/>
      <c r="E20" s="690" t="s">
        <v>215</v>
      </c>
      <c r="F20" s="691"/>
      <c r="G20" s="691"/>
      <c r="H20" s="691"/>
      <c r="I20" s="691"/>
      <c r="J20" s="692"/>
      <c r="K20" s="687" t="s">
        <v>1841</v>
      </c>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9"/>
    </row>
    <row r="21" spans="1:35" ht="33.6" customHeight="1" x14ac:dyDescent="0.25">
      <c r="A21" s="22"/>
      <c r="B21" s="372"/>
      <c r="C21" s="373"/>
      <c r="D21" s="374"/>
      <c r="E21" s="643" t="s">
        <v>216</v>
      </c>
      <c r="F21" s="644"/>
      <c r="G21" s="644"/>
      <c r="H21" s="644"/>
      <c r="I21" s="644"/>
      <c r="J21" s="645"/>
      <c r="K21" s="687" t="s">
        <v>1842</v>
      </c>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c r="AI21" s="689"/>
    </row>
    <row r="22" spans="1:35" ht="66.95" customHeight="1" x14ac:dyDescent="0.25">
      <c r="A22" s="22"/>
      <c r="B22" s="596" t="s">
        <v>199</v>
      </c>
      <c r="C22" s="596"/>
      <c r="D22" s="596"/>
      <c r="E22" s="596"/>
      <c r="F22" s="596"/>
      <c r="G22" s="596"/>
      <c r="H22" s="596"/>
      <c r="I22" s="596"/>
      <c r="J22" s="596"/>
      <c r="K22" s="684" t="s">
        <v>1843</v>
      </c>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6"/>
    </row>
    <row r="23" spans="1:35" ht="9" customHeight="1" x14ac:dyDescent="0.25">
      <c r="A23" s="22"/>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row>
    <row r="24" spans="1:35" ht="12.95" customHeight="1" x14ac:dyDescent="0.25">
      <c r="A24" s="22"/>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pans="1:35" ht="12" customHeight="1" x14ac:dyDescent="0.25"/>
    <row r="26" spans="1:35" ht="30" customHeight="1" x14ac:dyDescent="0.25">
      <c r="Z26" s="652"/>
      <c r="AA26" s="652"/>
      <c r="AB26" s="652"/>
      <c r="AC26" s="652"/>
      <c r="AD26" s="652"/>
      <c r="AE26" s="652"/>
      <c r="AF26" s="652"/>
      <c r="AG26" s="652"/>
    </row>
  </sheetData>
  <mergeCells count="18">
    <mergeCell ref="B10:T10"/>
    <mergeCell ref="U10:AA10"/>
    <mergeCell ref="AB10:AI10"/>
    <mergeCell ref="B11:T11"/>
    <mergeCell ref="U11:AA11"/>
    <mergeCell ref="AB11:AI11"/>
    <mergeCell ref="Z26:AG26"/>
    <mergeCell ref="K22:AI22"/>
    <mergeCell ref="B22:J22"/>
    <mergeCell ref="K20:AI20"/>
    <mergeCell ref="E18:J18"/>
    <mergeCell ref="E20:J20"/>
    <mergeCell ref="K18:AI18"/>
    <mergeCell ref="E19:J19"/>
    <mergeCell ref="E21:J21"/>
    <mergeCell ref="K19:AI19"/>
    <mergeCell ref="K21:AI21"/>
    <mergeCell ref="B18:D20"/>
  </mergeCells>
  <phoneticPr fontId="8"/>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AI14"/>
  <sheetViews>
    <sheetView showGridLines="0" view="pageBreakPreview" zoomScale="85" zoomScaleNormal="100" zoomScaleSheetLayoutView="85" workbookViewId="0">
      <selection activeCell="J5" sqref="J5"/>
    </sheetView>
  </sheetViews>
  <sheetFormatPr defaultColWidth="7.21875" defaultRowHeight="15.75" x14ac:dyDescent="0.25"/>
  <cols>
    <col min="1" max="1" width="2.21875" style="66" customWidth="1"/>
    <col min="2" max="33" width="1.77734375" style="66" customWidth="1"/>
    <col min="34" max="36" width="2.21875" style="66" customWidth="1"/>
    <col min="37" max="16384" width="7.21875" style="66"/>
  </cols>
  <sheetData>
    <row r="1" spans="1:35" ht="12" customHeight="1" x14ac:dyDescent="0.25">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
      <c r="AH1" s="73"/>
      <c r="AI1" s="73"/>
    </row>
    <row r="2" spans="1:35" ht="15.75" customHeight="1" x14ac:dyDescent="0.25">
      <c r="A2" s="8">
        <v>4</v>
      </c>
      <c r="B2" s="9" t="s">
        <v>156</v>
      </c>
      <c r="C2" s="55"/>
      <c r="D2" s="55"/>
      <c r="E2" s="55"/>
    </row>
    <row r="3" spans="1:35" ht="3.75" customHeight="1" x14ac:dyDescent="0.25"/>
    <row r="4" spans="1:35" ht="15.95" customHeight="1" x14ac:dyDescent="0.25">
      <c r="A4" s="22"/>
      <c r="B4" s="22" t="s">
        <v>268</v>
      </c>
      <c r="E4" s="9"/>
      <c r="F4" s="9"/>
      <c r="G4" s="54"/>
      <c r="H4" s="54"/>
      <c r="I4" s="54"/>
      <c r="J4" s="54"/>
      <c r="K4" s="54"/>
      <c r="L4" s="54"/>
      <c r="M4" s="54"/>
      <c r="N4" s="54"/>
      <c r="O4" s="54"/>
      <c r="P4" s="54"/>
      <c r="Q4" s="54"/>
      <c r="R4" s="54"/>
      <c r="S4" s="54"/>
      <c r="T4" s="54"/>
      <c r="U4" s="54"/>
      <c r="V4" s="54"/>
      <c r="W4" s="54"/>
      <c r="X4" s="54"/>
      <c r="Y4" s="54"/>
      <c r="Z4" s="54"/>
      <c r="AA4" s="54"/>
      <c r="AB4" s="54"/>
      <c r="AC4" s="54"/>
      <c r="AD4" s="54"/>
      <c r="AE4" s="54"/>
      <c r="AF4" s="54"/>
      <c r="AG4" s="54"/>
    </row>
    <row r="5" spans="1:35" ht="15.6" customHeight="1" x14ac:dyDescent="0.25">
      <c r="A5" s="22"/>
      <c r="B5" s="22" t="s">
        <v>273</v>
      </c>
      <c r="E5" s="9"/>
      <c r="F5" s="9"/>
      <c r="G5" s="54"/>
      <c r="H5" s="54"/>
      <c r="I5" s="54"/>
      <c r="J5" s="54"/>
      <c r="K5" s="54"/>
      <c r="L5" s="54"/>
      <c r="M5" s="54"/>
      <c r="N5" s="54"/>
      <c r="O5" s="54"/>
      <c r="P5" s="54"/>
      <c r="Q5" s="54"/>
      <c r="R5" s="54"/>
      <c r="S5" s="54"/>
      <c r="T5" s="54"/>
      <c r="U5" s="54"/>
      <c r="V5" s="54"/>
      <c r="W5" s="54"/>
      <c r="X5" s="54"/>
      <c r="Y5" s="54"/>
      <c r="Z5" s="54"/>
      <c r="AA5" s="54"/>
      <c r="AB5" s="54"/>
      <c r="AC5" s="54"/>
      <c r="AD5" s="54"/>
      <c r="AE5" s="54"/>
      <c r="AF5" s="54"/>
      <c r="AG5" s="54"/>
    </row>
    <row r="6" spans="1:35" ht="15.6" customHeight="1" x14ac:dyDescent="0.25">
      <c r="A6" s="22"/>
      <c r="B6" s="22" t="s">
        <v>233</v>
      </c>
      <c r="E6" s="9"/>
      <c r="F6" s="9"/>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5" ht="15.6" customHeight="1" x14ac:dyDescent="0.25">
      <c r="A7" s="22"/>
      <c r="B7" s="22" t="s">
        <v>234</v>
      </c>
      <c r="E7" s="9"/>
      <c r="F7" s="9"/>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5" ht="8.1" customHeight="1" x14ac:dyDescent="0.25">
      <c r="A8" s="22"/>
      <c r="B8" s="22"/>
      <c r="E8" s="9"/>
      <c r="F8" s="9"/>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5" ht="300.60000000000002" customHeight="1" x14ac:dyDescent="0.25">
      <c r="A9" s="22"/>
      <c r="B9" s="690" t="s">
        <v>200</v>
      </c>
      <c r="C9" s="691"/>
      <c r="D9" s="691"/>
      <c r="E9" s="691"/>
      <c r="F9" s="691"/>
      <c r="G9" s="691"/>
      <c r="H9" s="692"/>
      <c r="I9" s="684" t="s">
        <v>1844</v>
      </c>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6"/>
    </row>
    <row r="10" spans="1:35" ht="140.1" customHeight="1" x14ac:dyDescent="0.25">
      <c r="A10" s="22"/>
      <c r="B10" s="690" t="s">
        <v>201</v>
      </c>
      <c r="C10" s="691"/>
      <c r="D10" s="691"/>
      <c r="E10" s="691"/>
      <c r="F10" s="691"/>
      <c r="G10" s="691"/>
      <c r="H10" s="692"/>
      <c r="I10" s="684" t="s">
        <v>1845</v>
      </c>
      <c r="J10" s="685"/>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6"/>
    </row>
    <row r="11" spans="1:35" ht="140.1" customHeight="1" x14ac:dyDescent="0.25">
      <c r="A11" s="22"/>
      <c r="B11" s="596" t="s">
        <v>202</v>
      </c>
      <c r="C11" s="705"/>
      <c r="D11" s="705"/>
      <c r="E11" s="705"/>
      <c r="F11" s="705"/>
      <c r="G11" s="705"/>
      <c r="H11" s="705"/>
      <c r="I11" s="684" t="s">
        <v>1846</v>
      </c>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6"/>
    </row>
    <row r="12" spans="1:35" ht="12.95" customHeight="1" x14ac:dyDescent="0.25">
      <c r="A12" s="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5" ht="12" customHeight="1" x14ac:dyDescent="0.25">
      <c r="B13" s="83"/>
      <c r="C13" s="83"/>
      <c r="D13" s="83"/>
      <c r="E13" s="83"/>
      <c r="F13" s="83"/>
      <c r="G13" s="83"/>
      <c r="H13" s="83"/>
      <c r="I13" s="83"/>
      <c r="J13" s="83"/>
      <c r="K13" s="74"/>
      <c r="L13" s="83"/>
      <c r="M13" s="83"/>
      <c r="N13" s="83"/>
      <c r="O13" s="83"/>
      <c r="P13" s="83"/>
      <c r="Q13" s="83"/>
      <c r="R13" s="83"/>
      <c r="S13" s="83"/>
    </row>
    <row r="14" spans="1:35" ht="30" customHeight="1" x14ac:dyDescent="0.25">
      <c r="B14" s="83"/>
      <c r="Z14" s="652"/>
      <c r="AA14" s="652"/>
      <c r="AB14" s="652"/>
      <c r="AC14" s="652"/>
      <c r="AD14" s="652"/>
      <c r="AE14" s="652"/>
      <c r="AF14" s="652"/>
      <c r="AG14" s="652"/>
    </row>
  </sheetData>
  <mergeCells count="7">
    <mergeCell ref="Z14:AG14"/>
    <mergeCell ref="B9:H9"/>
    <mergeCell ref="I9:AI9"/>
    <mergeCell ref="B10:H10"/>
    <mergeCell ref="I10:AI10"/>
    <mergeCell ref="B11:H11"/>
    <mergeCell ref="I11:AI11"/>
  </mergeCells>
  <phoneticPr fontId="8"/>
  <pageMargins left="0.70866141732283472" right="0.70866141732283472" top="0.55118110236220474" bottom="0.55118110236220474" header="0.31496062992125984" footer="0.31496062992125984"/>
  <pageSetup paperSize="9" fitToWidth="0" orientation="portrait"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AK31"/>
  <sheetViews>
    <sheetView showGridLines="0" view="pageBreakPreview" zoomScale="85" zoomScaleNormal="100" zoomScaleSheetLayoutView="85" workbookViewId="0">
      <selection activeCell="B6" sqref="B6:AG6"/>
    </sheetView>
  </sheetViews>
  <sheetFormatPr defaultColWidth="7.21875" defaultRowHeight="15.75" x14ac:dyDescent="0.25"/>
  <cols>
    <col min="1" max="1" width="2.21875" style="66" customWidth="1"/>
    <col min="2" max="31" width="1.77734375" style="66" customWidth="1"/>
    <col min="32" max="37" width="1.88671875" style="66" customWidth="1"/>
    <col min="38" max="38" width="2.109375" style="66" customWidth="1"/>
    <col min="39" max="39" width="2.33203125" style="66" customWidth="1"/>
    <col min="40" max="16384" width="7.21875" style="66"/>
  </cols>
  <sheetData>
    <row r="1" spans="1:37" ht="12" customHeight="1" x14ac:dyDescent="0.2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60"/>
      <c r="AH1" s="84"/>
      <c r="AI1" s="84"/>
    </row>
    <row r="2" spans="1:37" ht="15.75" customHeight="1" x14ac:dyDescent="0.25">
      <c r="A2" s="8">
        <v>4</v>
      </c>
      <c r="B2" s="9" t="s">
        <v>156</v>
      </c>
      <c r="C2" s="55"/>
      <c r="D2" s="55"/>
      <c r="E2" s="55"/>
    </row>
    <row r="3" spans="1:37" ht="3.75" customHeight="1" x14ac:dyDescent="0.25"/>
    <row r="4" spans="1:37" ht="12.95" customHeight="1" x14ac:dyDescent="0.25">
      <c r="B4" s="66" t="s">
        <v>299</v>
      </c>
    </row>
    <row r="5" spans="1:37" ht="5.45" customHeight="1" x14ac:dyDescent="0.25"/>
    <row r="6" spans="1:37" ht="15.6" customHeight="1" x14ac:dyDescent="0.25">
      <c r="B6" s="720" t="s">
        <v>187</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0"/>
      <c r="AG6" s="720"/>
    </row>
    <row r="7" spans="1:37" ht="15.6" customHeight="1" x14ac:dyDescent="0.25">
      <c r="B7" s="375" t="s">
        <v>183</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row>
    <row r="8" spans="1:37" ht="15.6" customHeight="1" x14ac:dyDescent="0.25">
      <c r="B8" s="375" t="s">
        <v>235</v>
      </c>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row>
    <row r="9" spans="1:37" ht="15.6" customHeight="1" x14ac:dyDescent="0.25">
      <c r="B9" s="375"/>
      <c r="C9" s="375" t="s">
        <v>236</v>
      </c>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row>
    <row r="10" spans="1:37" ht="7.35" customHeight="1" x14ac:dyDescent="0.2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69"/>
    </row>
    <row r="11" spans="1:37" ht="93" customHeight="1" x14ac:dyDescent="0.25">
      <c r="A11" s="22"/>
      <c r="B11" s="690" t="s">
        <v>195</v>
      </c>
      <c r="C11" s="691"/>
      <c r="D11" s="691"/>
      <c r="E11" s="692"/>
      <c r="F11" s="721" t="s">
        <v>1847</v>
      </c>
      <c r="G11" s="721"/>
      <c r="H11" s="721"/>
      <c r="I11" s="721"/>
      <c r="J11" s="721"/>
      <c r="K11" s="721"/>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1"/>
      <c r="AJ11" s="721"/>
      <c r="AK11" s="721"/>
    </row>
    <row r="12" spans="1:37" ht="93" customHeight="1" x14ac:dyDescent="0.25">
      <c r="A12" s="22"/>
      <c r="B12" s="625" t="s">
        <v>189</v>
      </c>
      <c r="C12" s="626"/>
      <c r="D12" s="626"/>
      <c r="E12" s="627"/>
      <c r="F12" s="721"/>
      <c r="G12" s="721"/>
      <c r="H12" s="721"/>
      <c r="I12" s="721"/>
      <c r="J12" s="721"/>
      <c r="K12" s="721"/>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1"/>
      <c r="AJ12" s="721"/>
      <c r="AK12" s="721"/>
    </row>
    <row r="13" spans="1:37" ht="13.5" customHeight="1" x14ac:dyDescent="0.25">
      <c r="A13" s="22"/>
      <c r="B13" s="58"/>
      <c r="C13" s="58"/>
      <c r="D13" s="58"/>
      <c r="E13" s="58"/>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37" ht="15.6" customHeight="1" x14ac:dyDescent="0.25">
      <c r="B14" s="66" t="s">
        <v>188</v>
      </c>
    </row>
    <row r="15" spans="1:37" ht="15.6" customHeight="1" x14ac:dyDescent="0.25">
      <c r="B15" s="66" t="s">
        <v>240</v>
      </c>
    </row>
    <row r="16" spans="1:37" ht="15.6" customHeight="1" x14ac:dyDescent="0.25">
      <c r="B16" s="66" t="s">
        <v>237</v>
      </c>
    </row>
    <row r="17" spans="1:37" ht="15.6" customHeight="1" x14ac:dyDescent="0.25">
      <c r="C17" s="66" t="s">
        <v>238</v>
      </c>
    </row>
    <row r="18" spans="1:37" ht="7.35" customHeight="1" x14ac:dyDescent="0.25"/>
    <row r="19" spans="1:37" ht="150" customHeight="1" x14ac:dyDescent="0.25">
      <c r="A19" s="22"/>
      <c r="B19" s="721"/>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row>
    <row r="20" spans="1:37" s="69" customFormat="1" ht="14.45" customHeight="1" x14ac:dyDescent="0.25">
      <c r="B20" s="56"/>
      <c r="C20" s="56"/>
      <c r="D20" s="56"/>
      <c r="E20" s="85"/>
      <c r="F20" s="85"/>
      <c r="G20" s="85"/>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row>
    <row r="21" spans="1:37" s="69" customFormat="1" ht="12" customHeight="1" x14ac:dyDescent="0.25">
      <c r="A21" s="66"/>
      <c r="B21" s="66" t="s">
        <v>328</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row>
    <row r="22" spans="1:37" s="69" customFormat="1" ht="12" customHeight="1" x14ac:dyDescent="0.25">
      <c r="A22" s="66"/>
      <c r="B22" s="66" t="s">
        <v>329</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t="s">
        <v>355</v>
      </c>
      <c r="AH22" s="66"/>
      <c r="AI22" s="66"/>
      <c r="AJ22" s="66"/>
    </row>
    <row r="23" spans="1:37" s="69" customFormat="1" ht="30" customHeight="1" x14ac:dyDescent="0.25">
      <c r="A23" s="132"/>
      <c r="B23" s="719"/>
      <c r="C23" s="719"/>
      <c r="D23" s="719"/>
      <c r="E23" s="719"/>
      <c r="F23" s="719"/>
      <c r="G23" s="719"/>
      <c r="H23" s="722" t="s">
        <v>330</v>
      </c>
      <c r="I23" s="723"/>
      <c r="J23" s="723"/>
      <c r="K23" s="723"/>
      <c r="L23" s="724"/>
      <c r="M23" s="722" t="s">
        <v>331</v>
      </c>
      <c r="N23" s="723"/>
      <c r="O23" s="723"/>
      <c r="P23" s="723"/>
      <c r="Q23" s="724"/>
      <c r="R23" s="722" t="s">
        <v>332</v>
      </c>
      <c r="S23" s="723"/>
      <c r="T23" s="723"/>
      <c r="U23" s="723"/>
      <c r="V23" s="724"/>
      <c r="W23" s="722" t="s">
        <v>333</v>
      </c>
      <c r="X23" s="723"/>
      <c r="Y23" s="723"/>
      <c r="Z23" s="723"/>
      <c r="AA23" s="724"/>
      <c r="AB23" s="722" t="s">
        <v>334</v>
      </c>
      <c r="AC23" s="723"/>
      <c r="AD23" s="723"/>
      <c r="AE23" s="723"/>
      <c r="AF23" s="724"/>
      <c r="AG23" s="722" t="s">
        <v>335</v>
      </c>
      <c r="AH23" s="723"/>
      <c r="AI23" s="723"/>
      <c r="AJ23" s="723"/>
      <c r="AK23" s="724"/>
    </row>
    <row r="24" spans="1:37" s="69" customFormat="1" x14ac:dyDescent="0.25">
      <c r="A24" s="132"/>
      <c r="B24" s="719" t="s">
        <v>336</v>
      </c>
      <c r="C24" s="719"/>
      <c r="D24" s="719"/>
      <c r="E24" s="719"/>
      <c r="F24" s="719"/>
      <c r="G24" s="719"/>
      <c r="H24" s="716">
        <v>9100</v>
      </c>
      <c r="I24" s="717"/>
      <c r="J24" s="717"/>
      <c r="K24" s="717"/>
      <c r="L24" s="718"/>
      <c r="M24" s="716">
        <v>12350</v>
      </c>
      <c r="N24" s="717"/>
      <c r="O24" s="717"/>
      <c r="P24" s="717"/>
      <c r="Q24" s="718"/>
      <c r="R24" s="716">
        <v>15600</v>
      </c>
      <c r="S24" s="717"/>
      <c r="T24" s="717"/>
      <c r="U24" s="717"/>
      <c r="V24" s="718"/>
      <c r="W24" s="716" t="s">
        <v>1848</v>
      </c>
      <c r="X24" s="717"/>
      <c r="Y24" s="717"/>
      <c r="Z24" s="717"/>
      <c r="AA24" s="718"/>
      <c r="AB24" s="716" t="s">
        <v>1848</v>
      </c>
      <c r="AC24" s="717"/>
      <c r="AD24" s="717"/>
      <c r="AE24" s="717"/>
      <c r="AF24" s="718"/>
      <c r="AG24" s="716" t="s">
        <v>1848</v>
      </c>
      <c r="AH24" s="717"/>
      <c r="AI24" s="717"/>
      <c r="AJ24" s="717"/>
      <c r="AK24" s="718"/>
    </row>
    <row r="25" spans="1:37" s="69" customFormat="1" x14ac:dyDescent="0.25">
      <c r="A25" s="132"/>
      <c r="B25" s="719" t="s">
        <v>337</v>
      </c>
      <c r="C25" s="719"/>
      <c r="D25" s="719"/>
      <c r="E25" s="719"/>
      <c r="F25" s="719"/>
      <c r="G25" s="719"/>
      <c r="H25" s="716">
        <v>2730</v>
      </c>
      <c r="I25" s="717"/>
      <c r="J25" s="717"/>
      <c r="K25" s="717"/>
      <c r="L25" s="718"/>
      <c r="M25" s="716">
        <v>3700</v>
      </c>
      <c r="N25" s="717"/>
      <c r="O25" s="717"/>
      <c r="P25" s="717"/>
      <c r="Q25" s="718"/>
      <c r="R25" s="716">
        <v>4680</v>
      </c>
      <c r="S25" s="717"/>
      <c r="T25" s="717"/>
      <c r="U25" s="717"/>
      <c r="V25" s="718"/>
      <c r="W25" s="716" t="s">
        <v>1848</v>
      </c>
      <c r="X25" s="717"/>
      <c r="Y25" s="717"/>
      <c r="Z25" s="717"/>
      <c r="AA25" s="718"/>
      <c r="AB25" s="716" t="s">
        <v>1848</v>
      </c>
      <c r="AC25" s="717"/>
      <c r="AD25" s="717"/>
      <c r="AE25" s="717"/>
      <c r="AF25" s="718"/>
      <c r="AG25" s="716" t="s">
        <v>1848</v>
      </c>
      <c r="AH25" s="717"/>
      <c r="AI25" s="717"/>
      <c r="AJ25" s="717"/>
      <c r="AK25" s="718"/>
    </row>
    <row r="26" spans="1:37" s="69" customFormat="1" x14ac:dyDescent="0.25">
      <c r="A26" s="375"/>
      <c r="B26" s="719" t="s">
        <v>338</v>
      </c>
      <c r="C26" s="719"/>
      <c r="D26" s="719"/>
      <c r="E26" s="719"/>
      <c r="F26" s="719"/>
      <c r="G26" s="719"/>
      <c r="H26" s="716">
        <v>6270</v>
      </c>
      <c r="I26" s="717"/>
      <c r="J26" s="717"/>
      <c r="K26" s="717"/>
      <c r="L26" s="718"/>
      <c r="M26" s="716">
        <v>7770</v>
      </c>
      <c r="N26" s="717"/>
      <c r="O26" s="717"/>
      <c r="P26" s="717"/>
      <c r="Q26" s="718"/>
      <c r="R26" s="716">
        <v>9270</v>
      </c>
      <c r="S26" s="717"/>
      <c r="T26" s="717"/>
      <c r="U26" s="717"/>
      <c r="V26" s="718"/>
      <c r="W26" s="716" t="s">
        <v>1848</v>
      </c>
      <c r="X26" s="717"/>
      <c r="Y26" s="717"/>
      <c r="Z26" s="717"/>
      <c r="AA26" s="718"/>
      <c r="AB26" s="716" t="s">
        <v>1848</v>
      </c>
      <c r="AC26" s="717"/>
      <c r="AD26" s="717"/>
      <c r="AE26" s="717"/>
      <c r="AF26" s="718"/>
      <c r="AG26" s="716" t="s">
        <v>1848</v>
      </c>
      <c r="AH26" s="717"/>
      <c r="AI26" s="717"/>
      <c r="AJ26" s="717"/>
      <c r="AK26" s="718"/>
    </row>
    <row r="27" spans="1:37" s="69" customFormat="1" ht="30.95" customHeight="1" x14ac:dyDescent="0.25">
      <c r="A27" s="375"/>
      <c r="B27" s="709" t="s">
        <v>369</v>
      </c>
      <c r="C27" s="709"/>
      <c r="D27" s="709"/>
      <c r="E27" s="709"/>
      <c r="F27" s="709"/>
      <c r="G27" s="709"/>
      <c r="H27" s="706">
        <f>H24-H25-H26</f>
        <v>100</v>
      </c>
      <c r="I27" s="707"/>
      <c r="J27" s="707"/>
      <c r="K27" s="707"/>
      <c r="L27" s="708"/>
      <c r="M27" s="706">
        <f t="shared" ref="M27" si="0">M24-M25-M26</f>
        <v>880</v>
      </c>
      <c r="N27" s="707"/>
      <c r="O27" s="707"/>
      <c r="P27" s="707"/>
      <c r="Q27" s="708"/>
      <c r="R27" s="706">
        <f t="shared" ref="R27" si="1">R24-R25-R26</f>
        <v>1650</v>
      </c>
      <c r="S27" s="707"/>
      <c r="T27" s="707"/>
      <c r="U27" s="707"/>
      <c r="V27" s="708"/>
      <c r="W27" s="706" t="e">
        <f t="shared" ref="W27" si="2">W24-W25-W26</f>
        <v>#VALUE!</v>
      </c>
      <c r="X27" s="707"/>
      <c r="Y27" s="707"/>
      <c r="Z27" s="707"/>
      <c r="AA27" s="708"/>
      <c r="AB27" s="706" t="e">
        <f t="shared" ref="AB27" si="3">AB24-AB25-AB26</f>
        <v>#VALUE!</v>
      </c>
      <c r="AC27" s="707"/>
      <c r="AD27" s="707"/>
      <c r="AE27" s="707"/>
      <c r="AF27" s="708"/>
      <c r="AG27" s="706" t="e">
        <f t="shared" ref="AG27" si="4">AG24-AG25-AG26</f>
        <v>#VALUE!</v>
      </c>
      <c r="AH27" s="707"/>
      <c r="AI27" s="707"/>
      <c r="AJ27" s="707"/>
      <c r="AK27" s="708"/>
    </row>
    <row r="28" spans="1:37" s="69" customFormat="1" ht="90" customHeight="1" x14ac:dyDescent="0.25">
      <c r="A28" s="375"/>
      <c r="B28" s="709" t="s">
        <v>339</v>
      </c>
      <c r="C28" s="709"/>
      <c r="D28" s="709"/>
      <c r="E28" s="709"/>
      <c r="F28" s="709"/>
      <c r="G28" s="709"/>
      <c r="H28" s="710"/>
      <c r="I28" s="711"/>
      <c r="J28" s="711"/>
      <c r="K28" s="711"/>
      <c r="L28" s="712"/>
      <c r="M28" s="713"/>
      <c r="N28" s="714"/>
      <c r="O28" s="714"/>
      <c r="P28" s="714"/>
      <c r="Q28" s="715"/>
      <c r="R28" s="713"/>
      <c r="S28" s="714"/>
      <c r="T28" s="714"/>
      <c r="U28" s="714"/>
      <c r="V28" s="715"/>
      <c r="W28" s="713"/>
      <c r="X28" s="714"/>
      <c r="Y28" s="714"/>
      <c r="Z28" s="714"/>
      <c r="AA28" s="715"/>
      <c r="AB28" s="713"/>
      <c r="AC28" s="714"/>
      <c r="AD28" s="714"/>
      <c r="AE28" s="714"/>
      <c r="AF28" s="715"/>
      <c r="AG28" s="713"/>
      <c r="AH28" s="714"/>
      <c r="AI28" s="714"/>
      <c r="AJ28" s="714"/>
      <c r="AK28" s="715"/>
    </row>
    <row r="29" spans="1:37" x14ac:dyDescent="0.25">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row>
    <row r="31" spans="1:37" x14ac:dyDescent="0.25">
      <c r="Z31" s="652"/>
      <c r="AA31" s="652"/>
      <c r="AB31" s="652"/>
      <c r="AC31" s="652"/>
      <c r="AD31" s="652"/>
      <c r="AE31" s="652"/>
      <c r="AF31" s="652"/>
      <c r="AG31" s="652"/>
    </row>
  </sheetData>
  <sheetProtection formatCells="0"/>
  <mergeCells count="49">
    <mergeCell ref="B19:AK19"/>
    <mergeCell ref="B23:G23"/>
    <mergeCell ref="H23:L23"/>
    <mergeCell ref="M23:Q23"/>
    <mergeCell ref="R23:V23"/>
    <mergeCell ref="W23:AA23"/>
    <mergeCell ref="AB23:AF23"/>
    <mergeCell ref="AG23:AK23"/>
    <mergeCell ref="B12:E12"/>
    <mergeCell ref="B6:AG6"/>
    <mergeCell ref="B11:E11"/>
    <mergeCell ref="F11:AK11"/>
    <mergeCell ref="F12:AK12"/>
    <mergeCell ref="B24:G24"/>
    <mergeCell ref="H24:L24"/>
    <mergeCell ref="M24:Q24"/>
    <mergeCell ref="R24:V24"/>
    <mergeCell ref="W24:AA24"/>
    <mergeCell ref="AB24:AF24"/>
    <mergeCell ref="AG24:AK24"/>
    <mergeCell ref="AB25:AF25"/>
    <mergeCell ref="AG25:AK25"/>
    <mergeCell ref="B26:G26"/>
    <mergeCell ref="H26:L26"/>
    <mergeCell ref="M26:Q26"/>
    <mergeCell ref="R26:V26"/>
    <mergeCell ref="W26:AA26"/>
    <mergeCell ref="AB26:AF26"/>
    <mergeCell ref="AG26:AK26"/>
    <mergeCell ref="B25:G25"/>
    <mergeCell ref="H25:L25"/>
    <mergeCell ref="M25:Q25"/>
    <mergeCell ref="R25:V25"/>
    <mergeCell ref="W25:AA25"/>
    <mergeCell ref="Z31:AG31"/>
    <mergeCell ref="AB27:AF27"/>
    <mergeCell ref="AG27:AK27"/>
    <mergeCell ref="B28:G28"/>
    <mergeCell ref="H28:L28"/>
    <mergeCell ref="M28:Q28"/>
    <mergeCell ref="R28:V28"/>
    <mergeCell ref="W28:AA28"/>
    <mergeCell ref="AB28:AF28"/>
    <mergeCell ref="AG28:AK28"/>
    <mergeCell ref="B27:G27"/>
    <mergeCell ref="H27:L27"/>
    <mergeCell ref="M27:Q27"/>
    <mergeCell ref="R27:V27"/>
    <mergeCell ref="W27:AA27"/>
  </mergeCells>
  <phoneticPr fontId="8"/>
  <pageMargins left="0.92" right="0.70866141732283472" top="0.38" bottom="0.43" header="0.18" footer="0.31496062992125984"/>
  <pageSetup paperSize="9" scale="99"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AJ14"/>
  <sheetViews>
    <sheetView showGridLines="0" view="pageBreakPreview" topLeftCell="A7" zoomScale="85" zoomScaleNormal="100" zoomScaleSheetLayoutView="85" workbookViewId="0">
      <selection activeCell="O16" sqref="O16"/>
    </sheetView>
  </sheetViews>
  <sheetFormatPr defaultColWidth="7.21875" defaultRowHeight="15.75" x14ac:dyDescent="0.25"/>
  <cols>
    <col min="1" max="1" width="2.21875" style="6" customWidth="1"/>
    <col min="2" max="33" width="1.77734375" style="6" customWidth="1"/>
    <col min="34" max="36" width="2.21875" style="6" customWidth="1"/>
    <col min="37" max="16384" width="7.21875" style="6"/>
  </cols>
  <sheetData>
    <row r="1" spans="1:36" ht="12" customHeight="1" x14ac:dyDescent="0.25">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60"/>
      <c r="AH1" s="59"/>
      <c r="AI1" s="59"/>
    </row>
    <row r="2" spans="1:36" ht="15.75" customHeight="1" x14ac:dyDescent="0.25">
      <c r="A2" s="8">
        <v>4</v>
      </c>
      <c r="B2" s="9" t="s">
        <v>156</v>
      </c>
      <c r="C2" s="55"/>
      <c r="D2" s="55"/>
      <c r="E2" s="55"/>
    </row>
    <row r="3" spans="1:36" ht="3.75" customHeight="1" x14ac:dyDescent="0.25"/>
    <row r="4" spans="1:36" s="66" customFormat="1" ht="15.6" customHeight="1" x14ac:dyDescent="0.25">
      <c r="B4" s="66" t="s">
        <v>274</v>
      </c>
    </row>
    <row r="5" spans="1:36" ht="5.45" customHeigh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50" customHeight="1" x14ac:dyDescent="0.25">
      <c r="A6" s="22"/>
      <c r="B6" s="725"/>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7"/>
      <c r="AI6" s="728"/>
    </row>
    <row r="7" spans="1:36" ht="150" customHeight="1" x14ac:dyDescent="0.25">
      <c r="A7" s="22"/>
      <c r="B7" s="729"/>
      <c r="C7" s="730"/>
      <c r="D7" s="730"/>
      <c r="E7" s="730"/>
      <c r="F7" s="730"/>
      <c r="G7" s="730"/>
      <c r="H7" s="730"/>
      <c r="I7" s="730"/>
      <c r="J7" s="730"/>
      <c r="K7" s="730"/>
      <c r="L7" s="730"/>
      <c r="M7" s="730"/>
      <c r="N7" s="730"/>
      <c r="O7" s="730"/>
      <c r="P7" s="730"/>
      <c r="Q7" s="730"/>
      <c r="R7" s="730"/>
      <c r="S7" s="730"/>
      <c r="T7" s="730"/>
      <c r="U7" s="730"/>
      <c r="V7" s="730"/>
      <c r="W7" s="730"/>
      <c r="X7" s="730"/>
      <c r="Y7" s="730"/>
      <c r="Z7" s="730"/>
      <c r="AA7" s="730"/>
      <c r="AB7" s="730"/>
      <c r="AC7" s="730"/>
      <c r="AD7" s="730"/>
      <c r="AE7" s="730"/>
      <c r="AF7" s="730"/>
      <c r="AG7" s="730"/>
      <c r="AH7" s="731"/>
      <c r="AI7" s="732"/>
    </row>
    <row r="8" spans="1:36" ht="150" customHeight="1" x14ac:dyDescent="0.25">
      <c r="A8" s="22"/>
      <c r="B8" s="729"/>
      <c r="C8" s="730"/>
      <c r="D8" s="730"/>
      <c r="E8" s="730"/>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1"/>
      <c r="AI8" s="732"/>
    </row>
    <row r="9" spans="1:36" ht="150" customHeight="1" x14ac:dyDescent="0.25">
      <c r="A9" s="22"/>
      <c r="B9" s="729"/>
      <c r="C9" s="730"/>
      <c r="D9" s="730"/>
      <c r="E9" s="730"/>
      <c r="F9" s="730"/>
      <c r="G9" s="730"/>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1"/>
      <c r="AI9" s="732"/>
    </row>
    <row r="10" spans="1:36" ht="31.5" customHeight="1" x14ac:dyDescent="0.25">
      <c r="A10" s="22"/>
      <c r="B10" s="733"/>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5"/>
    </row>
    <row r="11" spans="1:36" s="12" customFormat="1" ht="14.45" customHeight="1" x14ac:dyDescent="0.25">
      <c r="B11" s="56"/>
      <c r="C11" s="56"/>
      <c r="D11" s="56"/>
      <c r="E11" s="61"/>
      <c r="F11" s="61"/>
      <c r="G11" s="61"/>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2" customHeight="1" x14ac:dyDescent="0.25"/>
    <row r="13" spans="1:36" ht="12" customHeight="1" x14ac:dyDescent="0.25"/>
    <row r="14" spans="1:36" ht="30" customHeight="1" x14ac:dyDescent="0.25">
      <c r="Z14" s="672"/>
      <c r="AA14" s="672"/>
      <c r="AB14" s="672"/>
      <c r="AC14" s="672"/>
      <c r="AD14" s="672"/>
      <c r="AE14" s="672"/>
      <c r="AF14" s="672"/>
      <c r="AG14" s="672"/>
    </row>
  </sheetData>
  <mergeCells count="2">
    <mergeCell ref="B6:AI10"/>
    <mergeCell ref="Z14:AG14"/>
  </mergeCells>
  <phoneticPr fontId="8"/>
  <pageMargins left="0.70866141732283472" right="0.70866141732283472" top="0.55118110236220474" bottom="0.55118110236220474" header="0.31496062992125984" footer="0.31496062992125984"/>
  <pageSetup paperSize="9" fitToWidth="0"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申請前確認書</vt:lpstr>
      <vt:lpstr>申請書表紙</vt:lpstr>
      <vt:lpstr>１</vt:lpstr>
      <vt:lpstr>２</vt:lpstr>
      <vt:lpstr>3</vt:lpstr>
      <vt:lpstr>4</vt:lpstr>
      <vt:lpstr>5</vt:lpstr>
      <vt:lpstr>6</vt:lpstr>
      <vt:lpstr>7</vt:lpstr>
      <vt:lpstr>8</vt:lpstr>
      <vt:lpstr>9</vt:lpstr>
      <vt:lpstr>10</vt:lpstr>
      <vt:lpstr>11</vt:lpstr>
      <vt:lpstr>12</vt:lpstr>
      <vt:lpstr>13</vt:lpstr>
      <vt:lpstr>リスト</vt:lpstr>
      <vt:lpstr>データ処理用</vt:lpstr>
      <vt:lpstr>産業分類</vt:lpstr>
      <vt:lpstr>'１'!Print_Area</vt:lpstr>
      <vt:lpstr>'10'!Print_Area</vt:lpstr>
      <vt:lpstr>'11'!Print_Area</vt:lpstr>
      <vt:lpstr>'12'!Print_Area</vt:lpstr>
      <vt:lpstr>'13'!Print_Area</vt:lpstr>
      <vt:lpstr>'２'!Print_Area</vt:lpstr>
      <vt:lpstr>'3'!Print_Area</vt:lpstr>
      <vt:lpstr>'4'!Print_Area</vt:lpstr>
      <vt:lpstr>'5'!Print_Area</vt:lpstr>
      <vt:lpstr>'6'!Print_Area</vt:lpstr>
      <vt:lpstr>'7'!Print_Area</vt:lpstr>
      <vt:lpstr>'8'!Print_Area</vt:lpstr>
      <vt:lpstr>'9'!Print_Area</vt:lpstr>
      <vt:lpstr>産業分類!Print_Area</vt:lpstr>
      <vt:lpstr>申請書表紙!Print_Area</vt:lpstr>
      <vt:lpstr>申請前確認書!Print_Area</vt:lpstr>
      <vt:lpstr>産業分類!Print_Titles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2025-10-16T06:15:34Z</dcterms:created>
  <dcterms:modified xsi:type="dcterms:W3CDTF">2025-10-16T06:17:46Z</dcterms:modified>
</cp:coreProperties>
</file>